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7.xml.rels" ContentType="application/vnd.openxmlformats-package.relationships+xml"/>
  <Override PartName="/xl/worksheets/_rels/sheet1.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harts/chart22.xml" ContentType="application/vnd.openxmlformats-officedocument.drawingml.chart+xml"/>
  <Override PartName="/xl/charts/chart24.xml" ContentType="application/vnd.openxmlformats-officedocument.drawingml.chart+xml"/>
  <Override PartName="/xl/charts/chart12.xml" ContentType="application/vnd.openxmlformats-officedocument.drawingml.chart+xml"/>
  <Override PartName="/xl/charts/chart11.xml" ContentType="application/vnd.openxmlformats-officedocument.drawingml.chart+xml"/>
  <Override PartName="/xl/charts/chart23.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20.xml" ContentType="application/vnd.openxmlformats-officedocument.drawingml.chart+xml"/>
  <Override PartName="/xl/charts/chart19.xml" ContentType="application/vnd.openxmlformats-officedocument.drawingml.chart+xml"/>
  <Override PartName="/xl/charts/chart21.xml" ContentType="application/vnd.openxmlformats-officedocument.drawingml.chart+xml"/>
  <Override PartName="/xl/drawings/_rels/drawing6.xml.rels" ContentType="application/vnd.openxmlformats-package.relationships+xml"/>
  <Override PartName="/xl/drawings/_rels/drawing5.xml.rels" ContentType="application/vnd.openxmlformats-package.relationships+xml"/>
  <Override PartName="/xl/drawings/_rels/drawing2.xml.rels" ContentType="application/vnd.openxmlformats-package.relationships+xml"/>
  <Override PartName="/xl/drawings/_rels/drawing4.xml.rels" ContentType="application/vnd.openxmlformats-package.relationships+xml"/>
  <Override PartName="/xl/drawings/_rels/drawing1.xml.rels" ContentType="application/vnd.openxmlformats-package.relationships+xml"/>
  <Override PartName="/xl/drawings/_rels/drawing3.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5"/>
  </bookViews>
  <sheets>
    <sheet name="Data1" sheetId="1" state="visible" r:id="rId2"/>
    <sheet name="Data2" sheetId="2" state="visible" r:id="rId3"/>
    <sheet name="Data3" sheetId="3" state="visible" r:id="rId4"/>
    <sheet name="Height values" sheetId="4" state="visible" r:id="rId5"/>
    <sheet name="Relative Frequency" sheetId="5" state="visible" r:id="rId6"/>
    <sheet name="Probability" sheetId="6" state="visible" r:id="rId7"/>
    <sheet name="Standard Deviation " sheetId="7"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<sst xmlns="http://schemas.openxmlformats.org/spreadsheetml/2006/main" count="99" uniqueCount="58">
  <si>
    <t xml:space="preserve">Data Set</t>
  </si>
  <si>
    <t xml:space="preserve">Data Intervals</t>
  </si>
  <si>
    <t xml:space="preserve">Number of Data points per interval</t>
  </si>
  <si>
    <t xml:space="preserve">Frequency Distribution</t>
  </si>
  <si>
    <t xml:space="preserve">a. How far is the measured data from its validated center process 3.0g</t>
  </si>
  <si>
    <t xml:space="preserve">Mean</t>
  </si>
  <si>
    <t xml:space="preserve">The mean is 2.98, meaning that major productivty of the products intervals in the datasets is within the first 5 data sets values . </t>
  </si>
  <si>
    <t xml:space="preserve">Median</t>
  </si>
  <si>
    <t xml:space="preserve">Std DEV</t>
  </si>
  <si>
    <t xml:space="preserve">3 x Std DEV</t>
  </si>
  <si>
    <t xml:space="preserve">b. will the actual product being produced on each line remain with its parameter values of 2.8 to 3.2</t>
  </si>
  <si>
    <t xml:space="preserve">Left Distribution Point</t>
  </si>
  <si>
    <t xml:space="preserve">Yes, with how the data variables are being populated, majorly the consistency of the data remains to be at least near 2.8 to 3.2g</t>
  </si>
  <si>
    <t xml:space="preserve">Right Distribution Point</t>
  </si>
  <si>
    <t xml:space="preserve">Max Value</t>
  </si>
  <si>
    <t xml:space="preserve">Min Value</t>
  </si>
  <si>
    <t xml:space="preserve">c. An outlier values present</t>
  </si>
  <si>
    <t xml:space="preserve">Range</t>
  </si>
  <si>
    <t xml:space="preserve">Yes, There are outlier values at point 2.98 to 3.2 since the products are not being interval with the data. </t>
  </si>
  <si>
    <t xml:space="preserve">The Z-Score of the datasets is </t>
  </si>
  <si>
    <r>
      <rPr>
        <b val="true"/>
        <sz val="11"/>
        <color rgb="FF000000"/>
        <rFont val="Calibri"/>
        <family val="2"/>
        <charset val="1"/>
      </rPr>
      <t xml:space="preserve">PLOTTING ANALYSIS – </t>
    </r>
    <r>
      <rPr>
        <sz val="11"/>
        <color rgb="FF000000"/>
        <rFont val="Calibri"/>
        <family val="2"/>
        <charset val="1"/>
      </rPr>
      <t xml:space="preserve">The analyzed plotted graph of percentage distribution and Data Intervals describes the essence where the data intervals population along with the consistent mean of 2.28, therefore, the data sets are evenly inter-populated. </t>
    </r>
  </si>
  <si>
    <t xml:space="preserve">The mean of the data being 3.01,The data range is actually at the Z-score maximum meaning that the consistency of the data is good according to the datasets.</t>
  </si>
  <si>
    <t xml:space="preserve">Yes, the consistency of the products will remain the same.</t>
  </si>
  <si>
    <t xml:space="preserve">There are no outlier values in the datasets provided</t>
  </si>
  <si>
    <t xml:space="preserve">Z Score of the graph </t>
  </si>
  <si>
    <r>
      <rPr>
        <sz val="11"/>
        <color rgb="FF000000"/>
        <rFont val="Calibri"/>
        <family val="2"/>
        <charset val="1"/>
      </rPr>
      <t xml:space="preserve">The</t>
    </r>
    <r>
      <rPr>
        <b val="true"/>
        <sz val="11"/>
        <color rgb="FF000000"/>
        <rFont val="Calibri"/>
        <family val="2"/>
        <charset val="1"/>
      </rPr>
      <t xml:space="preserve"> PLOTTED ANALYSIS</t>
    </r>
    <r>
      <rPr>
        <sz val="11"/>
        <color rgb="FF000000"/>
        <rFont val="Calibri"/>
        <family val="2"/>
        <charset val="1"/>
      </rPr>
      <t xml:space="preserve"> of the graph is constantly populated and therefore the mean is consistently  populated evenly on the graph, where, the Percentage Distribution is actually constantly rising and dropping and with the drastic population then the data sets are evenly distributed</t>
    </r>
  </si>
  <si>
    <r>
      <rPr>
        <b val="true"/>
        <sz val="11"/>
        <color rgb="FF000000"/>
        <rFont val="Calibri"/>
        <family val="2"/>
        <charset val="1"/>
      </rPr>
      <t xml:space="preserve">PLOTTED DISTRIBUTION</t>
    </r>
    <r>
      <rPr>
        <sz val="11"/>
        <color rgb="FF000000"/>
        <rFont val="Calibri"/>
        <family val="2"/>
        <charset val="1"/>
      </rPr>
      <t xml:space="preserve"> - The Mean of the data set is 3.03. The data set values herein are derived from the values that are recorded in the distribution in percentage of the data sets  and the intervals. The data is consistent with the mean and the percentage, only that the data variables intervals are not constantly populated. </t>
    </r>
  </si>
  <si>
    <t xml:space="preserve">The Z-Score of the datasets is</t>
  </si>
  <si>
    <t xml:space="preserve">The mean of the data being 3.03, the range of values is at least away from the mean that is, its among the variables that include he major parts of the product lines.</t>
  </si>
  <si>
    <t xml:space="preserve">There are no outlier values in the dataset provided</t>
  </si>
  <si>
    <t xml:space="preserve">Data Set (Height values (m))</t>
  </si>
  <si>
    <t xml:space="preserve">Range of values that are below the 75% percentile</t>
  </si>
  <si>
    <t xml:space="preserve">Frequency Data 1</t>
  </si>
  <si>
    <t xml:space="preserve">Frequency Data 2</t>
  </si>
  <si>
    <t xml:space="preserve">Frequency Data 3</t>
  </si>
  <si>
    <t xml:space="preserve">The data values in the data sets provided to be worked on, fairly on the ranges where the productivity of the weight of the drug should be above the range of the mean of the relative distribution of the data sets</t>
  </si>
  <si>
    <t xml:space="preserve">QUESTION5</t>
  </si>
  <si>
    <t xml:space="preserve">Probability of a dice </t>
  </si>
  <si>
    <t xml:space="preserve">Probability 1</t>
  </si>
  <si>
    <t xml:space="preserve">Probability 2</t>
  </si>
  <si>
    <t xml:space="preserve">Probability 3</t>
  </si>
  <si>
    <t xml:space="preserve">Sides</t>
  </si>
  <si>
    <t xml:space="preserve">TOTAL</t>
  </si>
  <si>
    <t xml:space="preserve">Lower Limit</t>
  </si>
  <si>
    <t xml:space="preserve">Higher Limit</t>
  </si>
  <si>
    <t xml:space="preserve">Probability  </t>
  </si>
  <si>
    <t xml:space="preserve">QUESTION 6</t>
  </si>
  <si>
    <t xml:space="preserve">Lotto Game</t>
  </si>
  <si>
    <t xml:space="preserve">Possibility percentage</t>
  </si>
  <si>
    <t xml:space="preserve">Numbers picked</t>
  </si>
  <si>
    <t xml:space="preserve">Data 1</t>
  </si>
  <si>
    <t xml:space="preserve">Data 2</t>
  </si>
  <si>
    <t xml:space="preserve">STD DEV 1</t>
  </si>
  <si>
    <t xml:space="preserve">STD DEV 2</t>
  </si>
  <si>
    <t xml:space="preserve">STD DEV 3</t>
  </si>
  <si>
    <t xml:space="preserve">MEAN 1</t>
  </si>
  <si>
    <t xml:space="preserve">MEAN 2</t>
  </si>
  <si>
    <t xml:space="preserve">MEAN3</t>
  </si>
</sst>
</file>

<file path=xl/styles.xml><?xml version="1.0" encoding="utf-8"?>
<styleSheet xmlns="http://schemas.openxmlformats.org/spreadsheetml/2006/main">
  <numFmts count="5">
    <numFmt numFmtId="164" formatCode="General"/>
    <numFmt numFmtId="165" formatCode="0.00"/>
    <numFmt numFmtId="166" formatCode="General"/>
    <numFmt numFmtId="167" formatCode="0.00%"/>
    <numFmt numFmtId="168" formatCode="#,##0.00"/>
  </numFmts>
  <fonts count="10">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
      <b val="true"/>
      <sz val="18"/>
      <color rgb="FF000000"/>
      <name val="Calibri"/>
      <family val="2"/>
    </font>
    <font>
      <sz val="10"/>
      <color rgb="FF000000"/>
      <name val="Calibri"/>
      <family val="2"/>
    </font>
    <font>
      <sz val="13"/>
      <name val="Arial"/>
      <family val="2"/>
    </font>
    <font>
      <sz val="10"/>
      <name val="Arial"/>
      <family val="2"/>
    </font>
    <font>
      <sz val="9"/>
      <name val="Arial"/>
      <family val="2"/>
    </font>
  </fonts>
  <fills count="12">
    <fill>
      <patternFill patternType="none"/>
    </fill>
    <fill>
      <patternFill patternType="gray125"/>
    </fill>
    <fill>
      <patternFill patternType="solid">
        <fgColor rgb="FF00A933"/>
        <bgColor rgb="FF168253"/>
      </patternFill>
    </fill>
    <fill>
      <patternFill patternType="solid">
        <fgColor rgb="FF168253"/>
        <bgColor rgb="FF127622"/>
      </patternFill>
    </fill>
    <fill>
      <patternFill patternType="solid">
        <fgColor rgb="FFFF4000"/>
        <bgColor rgb="FFFF420E"/>
      </patternFill>
    </fill>
    <fill>
      <patternFill patternType="solid">
        <fgColor rgb="FF813709"/>
        <bgColor rgb="FF993366"/>
      </patternFill>
    </fill>
    <fill>
      <patternFill patternType="solid">
        <fgColor rgb="FFFFFF6D"/>
        <bgColor rgb="FFFFDE59"/>
      </patternFill>
    </fill>
    <fill>
      <patternFill patternType="solid">
        <fgColor rgb="FF472702"/>
        <bgColor rgb="FF333333"/>
      </patternFill>
    </fill>
    <fill>
      <patternFill patternType="solid">
        <fgColor rgb="FFFFFF00"/>
        <bgColor rgb="FFFFFF00"/>
      </patternFill>
    </fill>
    <fill>
      <patternFill patternType="solid">
        <fgColor rgb="FFF10D0C"/>
        <bgColor rgb="FFFF4000"/>
      </patternFill>
    </fill>
    <fill>
      <patternFill patternType="solid">
        <fgColor rgb="FF127622"/>
        <bgColor rgb="FF168253"/>
      </patternFill>
    </fill>
    <fill>
      <patternFill patternType="solid">
        <fgColor rgb="FFFFDE59"/>
        <bgColor rgb="FFFFD32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2" borderId="0" xfId="0" applyFont="false" applyBorder="false" applyAlignment="false" applyProtection="false">
      <alignment horizontal="general" vertical="bottom" textRotation="0" wrapText="false" indent="0" shrinkToFit="false"/>
      <protection locked="true" hidden="false"/>
    </xf>
    <xf numFmtId="166" fontId="0" fillId="2" borderId="0" xfId="0" applyFont="fals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0" fillId="2" borderId="0" xfId="0" applyFont="false" applyBorder="false" applyAlignment="true" applyProtection="false">
      <alignment horizontal="center" vertical="bottom" textRotation="0" wrapText="false" indent="0" shrinkToFit="false"/>
      <protection locked="true" hidden="false"/>
    </xf>
    <xf numFmtId="164" fontId="4" fillId="2" borderId="0" xfId="0" applyFont="true" applyBorder="false" applyAlignment="true" applyProtection="false">
      <alignment horizontal="right" vertical="bottom" textRotation="0" wrapText="true" indent="0" shrinkToFit="false"/>
      <protection locked="true" hidden="false"/>
    </xf>
    <xf numFmtId="164" fontId="0" fillId="0" borderId="0" xfId="0" applyFont="true" applyBorder="true" applyAlignment="true" applyProtection="false">
      <alignment horizontal="left" vertical="center" textRotation="0" wrapText="tru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4" fillId="3" borderId="0"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bottom" textRotation="0" wrapText="tru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true" applyBorder="true" applyAlignment="true" applyProtection="false">
      <alignment horizontal="left" vertical="center" textRotation="0" wrapText="true" indent="0" shrinkToFit="false"/>
      <protection locked="true" hidden="false"/>
    </xf>
    <xf numFmtId="164" fontId="4" fillId="3" borderId="0" xfId="0" applyFont="true" applyBorder="true" applyAlignment="true" applyProtection="false">
      <alignment horizontal="general" vertical="center" textRotation="0" wrapText="true" indent="0" shrinkToFit="false"/>
      <protection locked="true" hidden="false"/>
    </xf>
    <xf numFmtId="164" fontId="0" fillId="2"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8" fontId="4" fillId="0" borderId="0" xfId="0" applyFont="true" applyBorder="false" applyAlignment="false" applyProtection="false">
      <alignment horizontal="general" vertical="bottom" textRotation="0" wrapText="false" indent="0" shrinkToFit="false"/>
      <protection locked="true" hidden="false"/>
    </xf>
    <xf numFmtId="164" fontId="0" fillId="4" borderId="0" xfId="0" applyFont="true" applyBorder="true" applyAlignment="true" applyProtection="false">
      <alignment horizontal="left" vertical="center" textRotation="0" wrapText="true" indent="0" shrinkToFit="false"/>
      <protection locked="true" hidden="false"/>
    </xf>
    <xf numFmtId="164" fontId="0" fillId="5" borderId="0" xfId="0" applyFont="true" applyBorder="false" applyAlignment="false" applyProtection="false">
      <alignment horizontal="general" vertical="bottom" textRotation="0" wrapText="false" indent="0" shrinkToFit="false"/>
      <protection locked="true" hidden="false"/>
    </xf>
    <xf numFmtId="164" fontId="0" fillId="6" borderId="0" xfId="0" applyFont="true" applyBorder="false" applyAlignment="false" applyProtection="false">
      <alignment horizontal="general" vertical="bottom" textRotation="0" wrapText="false" indent="0" shrinkToFit="false"/>
      <protection locked="true" hidden="false"/>
    </xf>
    <xf numFmtId="164" fontId="0" fillId="7" borderId="0" xfId="0" applyFont="true" applyBorder="false" applyAlignment="false" applyProtection="false">
      <alignment horizontal="general" vertical="bottom" textRotation="0" wrapText="false" indent="0" shrinkToFit="false"/>
      <protection locked="true" hidden="false"/>
    </xf>
    <xf numFmtId="168" fontId="0" fillId="5" borderId="0" xfId="0" applyFont="false" applyBorder="false" applyAlignment="false" applyProtection="false">
      <alignment horizontal="general" vertical="bottom" textRotation="0" wrapText="false" indent="0" shrinkToFit="false"/>
      <protection locked="true" hidden="false"/>
    </xf>
    <xf numFmtId="168" fontId="0" fillId="6" borderId="0" xfId="0" applyFont="false" applyBorder="false" applyAlignment="false" applyProtection="false">
      <alignment horizontal="general" vertical="bottom" textRotation="0" wrapText="false" indent="0" shrinkToFit="false"/>
      <protection locked="true" hidden="false"/>
    </xf>
    <xf numFmtId="168" fontId="0" fillId="7" borderId="0" xfId="0" applyFont="false" applyBorder="false" applyAlignment="false" applyProtection="false">
      <alignment horizontal="general" vertical="bottom" textRotation="0" wrapText="false" indent="0" shrinkToFit="false"/>
      <protection locked="true" hidden="false"/>
    </xf>
    <xf numFmtId="166" fontId="0" fillId="8" borderId="0" xfId="0" applyFont="false" applyBorder="false" applyAlignment="false" applyProtection="false">
      <alignment horizontal="general" vertical="bottom" textRotation="0" wrapText="false" indent="0" shrinkToFit="false"/>
      <protection locked="true" hidden="false"/>
    </xf>
    <xf numFmtId="168" fontId="0" fillId="8" borderId="0" xfId="0" applyFont="false" applyBorder="false" applyAlignment="false" applyProtection="false">
      <alignment horizontal="general" vertical="bottom" textRotation="0" wrapText="false" indent="0" shrinkToFit="false"/>
      <protection locked="true" hidden="false"/>
    </xf>
    <xf numFmtId="164" fontId="4" fillId="8" borderId="0" xfId="0" applyFont="true" applyBorder="false" applyAlignment="false" applyProtection="false">
      <alignment horizontal="general" vertical="bottom" textRotation="0" wrapText="false" indent="0" shrinkToFit="false"/>
      <protection locked="true" hidden="false"/>
    </xf>
    <xf numFmtId="164" fontId="0" fillId="9" borderId="0" xfId="0" applyFont="true" applyBorder="false" applyAlignment="false" applyProtection="false">
      <alignment horizontal="general" vertical="bottom" textRotation="0" wrapText="false" indent="0" shrinkToFit="false"/>
      <protection locked="true" hidden="false"/>
    </xf>
    <xf numFmtId="166" fontId="4" fillId="2" borderId="0" xfId="0" applyFont="true" applyBorder="false" applyAlignment="false" applyProtection="false">
      <alignment horizontal="general" vertical="bottom" textRotation="0" wrapText="false" indent="0" shrinkToFit="false"/>
      <protection locked="true" hidden="false"/>
    </xf>
    <xf numFmtId="164" fontId="0" fillId="10" borderId="0" xfId="0" applyFont="true" applyBorder="false" applyAlignment="false" applyProtection="false">
      <alignment horizontal="general" vertical="bottom" textRotation="0" wrapText="false" indent="0" shrinkToFit="false"/>
      <protection locked="true" hidden="false"/>
    </xf>
    <xf numFmtId="167" fontId="0" fillId="10" borderId="0" xfId="0" applyFont="false" applyBorder="false" applyAlignment="false" applyProtection="false">
      <alignment horizontal="general" vertical="bottom" textRotation="0" wrapText="false" indent="0" shrinkToFit="false"/>
      <protection locked="true" hidden="false"/>
    </xf>
    <xf numFmtId="164" fontId="0" fillId="4" borderId="0" xfId="0" applyFont="true" applyBorder="false" applyAlignment="false" applyProtection="false">
      <alignment horizontal="general" vertical="bottom" textRotation="0" wrapText="false" indent="0" shrinkToFit="false"/>
      <protection locked="true" hidden="false"/>
    </xf>
    <xf numFmtId="164" fontId="4" fillId="11"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127622"/>
      <rgbColor rgb="FF000080"/>
      <rgbColor rgb="FF808000"/>
      <rgbColor rgb="FF800080"/>
      <rgbColor rgb="FF168253"/>
      <rgbColor rgb="FFB3B3B3"/>
      <rgbColor rgb="FF878787"/>
      <rgbColor rgb="FF9999FF"/>
      <rgbColor rgb="FFC0504D"/>
      <rgbColor rgb="FFFFFFCC"/>
      <rgbColor rgb="FFCCFFFF"/>
      <rgbColor rgb="FF660066"/>
      <rgbColor rgb="FFFF400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6D"/>
      <rgbColor rgb="FF99CCFF"/>
      <rgbColor rgb="FFFF99CC"/>
      <rgbColor rgb="FFCC99FF"/>
      <rgbColor rgb="FFFFDE59"/>
      <rgbColor rgb="FF3366FF"/>
      <rgbColor rgb="FF33CCCC"/>
      <rgbColor rgb="FF99CC00"/>
      <rgbColor rgb="FFFFD320"/>
      <rgbColor rgb="FFFF9900"/>
      <rgbColor rgb="FFFF420E"/>
      <rgbColor rgb="FF666699"/>
      <rgbColor rgb="FF969696"/>
      <rgbColor rgb="FF004586"/>
      <rgbColor rgb="FF00A933"/>
      <rgbColor rgb="FF003300"/>
      <rgbColor rgb="FF472702"/>
      <rgbColor rgb="FF813709"/>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
</Relationships>
</file>

<file path=xl/charts/chart1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Number of Data points per interval</a:t>
            </a:r>
          </a:p>
        </c:rich>
      </c:tx>
      <c:overlay val="0"/>
      <c:spPr>
        <a:noFill/>
        <a:ln w="0">
          <a:noFill/>
        </a:ln>
      </c:spPr>
    </c:title>
    <c:autoTitleDeleted val="0"/>
    <c:plotArea>
      <c:barChart>
        <c:barDir val="col"/>
        <c:grouping val="clustered"/>
        <c:varyColors val="0"/>
        <c:ser>
          <c:idx val="0"/>
          <c:order val="0"/>
          <c:tx>
            <c:strRef>
              <c:f>Data1!$C$1</c:f>
              <c:strCache>
                <c:ptCount val="1"/>
                <c:pt idx="0">
                  <c:v>Number of Data points per interval</c:v>
                </c:pt>
              </c:strCache>
            </c:strRef>
          </c:tx>
          <c:spPr>
            <a:solidFill>
              <a:srgbClr val="c0504d"/>
            </a:solidFill>
            <a:ln w="0">
              <a:noFill/>
            </a:ln>
          </c:spPr>
          <c:invertIfNegative val="0"/>
          <c:dLbls>
            <c:txPr>
              <a:bodyPr wrap="non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Data1!$B$2:$B$22</c:f>
              <c:strCache>
                <c:ptCount val="21"/>
                <c:pt idx="0">
                  <c:v>2.8</c:v>
                </c:pt>
                <c:pt idx="1">
                  <c:v>2.82</c:v>
                </c:pt>
                <c:pt idx="2">
                  <c:v>2.84</c:v>
                </c:pt>
                <c:pt idx="3">
                  <c:v>2.86</c:v>
                </c:pt>
                <c:pt idx="4">
                  <c:v>2.88</c:v>
                </c:pt>
                <c:pt idx="5">
                  <c:v>2.9</c:v>
                </c:pt>
                <c:pt idx="6">
                  <c:v>2.92</c:v>
                </c:pt>
                <c:pt idx="7">
                  <c:v>2.94</c:v>
                </c:pt>
                <c:pt idx="8">
                  <c:v>2.96</c:v>
                </c:pt>
                <c:pt idx="9">
                  <c:v>2.98</c:v>
                </c:pt>
                <c:pt idx="10">
                  <c:v>3</c:v>
                </c:pt>
                <c:pt idx="11">
                  <c:v>3.02</c:v>
                </c:pt>
                <c:pt idx="12">
                  <c:v>3.04</c:v>
                </c:pt>
                <c:pt idx="13">
                  <c:v>3.06</c:v>
                </c:pt>
                <c:pt idx="14">
                  <c:v>3.08</c:v>
                </c:pt>
                <c:pt idx="15">
                  <c:v>3.1</c:v>
                </c:pt>
                <c:pt idx="16">
                  <c:v>3.12</c:v>
                </c:pt>
                <c:pt idx="17">
                  <c:v>3.14</c:v>
                </c:pt>
                <c:pt idx="18">
                  <c:v>3.16</c:v>
                </c:pt>
                <c:pt idx="19">
                  <c:v>3.18</c:v>
                </c:pt>
                <c:pt idx="20">
                  <c:v>3.2</c:v>
                </c:pt>
              </c:strCache>
            </c:strRef>
          </c:cat>
          <c:val>
            <c:numRef>
              <c:f>Data1!$C$2:$C$22</c:f>
              <c:numCache>
                <c:formatCode>General</c:formatCode>
                <c:ptCount val="21"/>
                <c:pt idx="0">
                  <c:v>2</c:v>
                </c:pt>
                <c:pt idx="1">
                  <c:v>4</c:v>
                </c:pt>
                <c:pt idx="2">
                  <c:v>6</c:v>
                </c:pt>
                <c:pt idx="3">
                  <c:v>10</c:v>
                </c:pt>
                <c:pt idx="4">
                  <c:v>6</c:v>
                </c:pt>
                <c:pt idx="5">
                  <c:v>5</c:v>
                </c:pt>
                <c:pt idx="6">
                  <c:v>9</c:v>
                </c:pt>
                <c:pt idx="7">
                  <c:v>3</c:v>
                </c:pt>
                <c:pt idx="8">
                  <c:v>5</c:v>
                </c:pt>
                <c:pt idx="9">
                  <c:v>0</c:v>
                </c:pt>
                <c:pt idx="10">
                  <c:v>0</c:v>
                </c:pt>
                <c:pt idx="11">
                  <c:v>0</c:v>
                </c:pt>
                <c:pt idx="12">
                  <c:v>0</c:v>
                </c:pt>
                <c:pt idx="13">
                  <c:v>0</c:v>
                </c:pt>
                <c:pt idx="14">
                  <c:v>0</c:v>
                </c:pt>
                <c:pt idx="15">
                  <c:v>0</c:v>
                </c:pt>
                <c:pt idx="16">
                  <c:v>0</c:v>
                </c:pt>
                <c:pt idx="17">
                  <c:v>0</c:v>
                </c:pt>
                <c:pt idx="18">
                  <c:v>0</c:v>
                </c:pt>
                <c:pt idx="19">
                  <c:v>0</c:v>
                </c:pt>
                <c:pt idx="20">
                  <c:v>0</c:v>
                </c:pt>
              </c:numCache>
            </c:numRef>
          </c:val>
        </c:ser>
        <c:gapWidth val="150"/>
        <c:overlap val="0"/>
        <c:axId val="16701583"/>
        <c:axId val="57564091"/>
      </c:barChart>
      <c:catAx>
        <c:axId val="16701583"/>
        <c:scaling>
          <c:orientation val="minMax"/>
        </c:scaling>
        <c:delete val="0"/>
        <c:axPos val="b"/>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7564091"/>
        <c:crosses val="autoZero"/>
        <c:auto val="1"/>
        <c:lblAlgn val="ctr"/>
        <c:lblOffset val="100"/>
        <c:noMultiLvlLbl val="0"/>
      </c:catAx>
      <c:valAx>
        <c:axId val="57564091"/>
        <c:scaling>
          <c:orientation val="minMax"/>
        </c:scaling>
        <c:delete val="0"/>
        <c:axPos val="l"/>
        <c:majorGridlines>
          <c:spPr>
            <a:ln w="9360">
              <a:solidFill>
                <a:srgbClr val="878787"/>
              </a:solidFill>
              <a:round/>
            </a:ln>
          </c:spPr>
        </c:majorGridlines>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6701583"/>
        <c:crosses val="autoZero"/>
        <c:crossBetween val="between"/>
        <c:majorUnit val="1"/>
        <c:minorUnit val="0.333333333333333"/>
      </c:valAx>
      <c:spPr>
        <a:solidFill>
          <a:srgbClr val="ffffff"/>
        </a:solidFill>
        <a:ln w="0">
          <a:noFill/>
        </a:ln>
      </c:spPr>
    </c:plotArea>
    <c:legend>
      <c:legendPos val="r"/>
      <c:layout>
        <c:manualLayout>
          <c:xMode val="edge"/>
          <c:yMode val="edge"/>
          <c:x val="0.67795080117355"/>
          <c:y val="0.529740791268759"/>
          <c:w val="0.22200488997555"/>
          <c:h val="0.162368672397326"/>
        </c:manualLayout>
      </c:layout>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1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Distrtibution Curve</a:t>
            </a:r>
          </a:p>
        </c:rich>
      </c:tx>
      <c:overlay val="0"/>
      <c:spPr>
        <a:noFill/>
        <a:ln w="0">
          <a:noFill/>
        </a:ln>
      </c:spPr>
    </c:title>
    <c:autoTitleDeleted val="0"/>
    <c:plotArea>
      <c:layout>
        <c:manualLayout>
          <c:layoutTarget val="inner"/>
          <c:xMode val="edge"/>
          <c:yMode val="edge"/>
          <c:x val="0.150094441446303"/>
          <c:y val="0.14145057516085"/>
          <c:w val="0.784133837021047"/>
          <c:h val="0.70627802690583"/>
        </c:manualLayout>
      </c:layout>
      <c:lineChart>
        <c:grouping val="stacked"/>
        <c:varyColors val="0"/>
        <c:ser>
          <c:idx val="0"/>
          <c:order val="0"/>
          <c:spPr>
            <a:solidFill>
              <a:srgbClr val="004586"/>
            </a:solidFill>
            <a:ln w="28800">
              <a:solidFill>
                <a:srgbClr val="004586"/>
              </a:solidFill>
              <a:round/>
            </a:ln>
          </c:spPr>
          <c:marker>
            <c:symbol val="square"/>
            <c:size val="8"/>
            <c:spPr>
              <a:solidFill>
                <a:srgbClr val="004586"/>
              </a:solidFill>
            </c:spPr>
          </c:marker>
          <c:dLbls>
            <c:txPr>
              <a:bodyPr wrap="non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Data1!$B$1:$B$22</c:f>
              <c:strCache>
                <c:ptCount val="22"/>
                <c:pt idx="0">
                  <c:v>Data Intervals</c:v>
                </c:pt>
                <c:pt idx="1">
                  <c:v>2.8</c:v>
                </c:pt>
                <c:pt idx="2">
                  <c:v>2.82</c:v>
                </c:pt>
                <c:pt idx="3">
                  <c:v>2.84</c:v>
                </c:pt>
                <c:pt idx="4">
                  <c:v>2.86</c:v>
                </c:pt>
                <c:pt idx="5">
                  <c:v>2.88</c:v>
                </c:pt>
                <c:pt idx="6">
                  <c:v>2.9</c:v>
                </c:pt>
                <c:pt idx="7">
                  <c:v>2.92</c:v>
                </c:pt>
                <c:pt idx="8">
                  <c:v>2.94</c:v>
                </c:pt>
                <c:pt idx="9">
                  <c:v>2.96</c:v>
                </c:pt>
                <c:pt idx="10">
                  <c:v>2.98</c:v>
                </c:pt>
                <c:pt idx="11">
                  <c:v>3</c:v>
                </c:pt>
                <c:pt idx="12">
                  <c:v>3.02</c:v>
                </c:pt>
                <c:pt idx="13">
                  <c:v>3.04</c:v>
                </c:pt>
                <c:pt idx="14">
                  <c:v>3.06</c:v>
                </c:pt>
                <c:pt idx="15">
                  <c:v>3.08</c:v>
                </c:pt>
                <c:pt idx="16">
                  <c:v>3.1</c:v>
                </c:pt>
                <c:pt idx="17">
                  <c:v>3.12</c:v>
                </c:pt>
                <c:pt idx="18">
                  <c:v>3.14</c:v>
                </c:pt>
                <c:pt idx="19">
                  <c:v>3.16</c:v>
                </c:pt>
                <c:pt idx="20">
                  <c:v>3.18</c:v>
                </c:pt>
                <c:pt idx="21">
                  <c:v>3.2</c:v>
                </c:pt>
              </c:strCache>
            </c:strRef>
          </c:cat>
          <c:val>
            <c:numRef>
              <c:f>Data1!$D$1:$D$22</c:f>
              <c:numCache>
                <c:formatCode>General</c:formatCode>
                <c:ptCount val="22"/>
                <c:pt idx="1">
                  <c:v>0.04</c:v>
                </c:pt>
                <c:pt idx="2">
                  <c:v>0.08</c:v>
                </c:pt>
                <c:pt idx="3">
                  <c:v>0.12</c:v>
                </c:pt>
                <c:pt idx="4">
                  <c:v>0.2</c:v>
                </c:pt>
                <c:pt idx="5">
                  <c:v>0.12</c:v>
                </c:pt>
                <c:pt idx="6">
                  <c:v>0.1</c:v>
                </c:pt>
                <c:pt idx="7">
                  <c:v>0.18</c:v>
                </c:pt>
                <c:pt idx="8">
                  <c:v>0.06</c:v>
                </c:pt>
                <c:pt idx="9">
                  <c:v>0.1</c:v>
                </c:pt>
                <c:pt idx="10">
                  <c:v>0</c:v>
                </c:pt>
                <c:pt idx="11">
                  <c:v>0</c:v>
                </c:pt>
                <c:pt idx="12">
                  <c:v>0</c:v>
                </c:pt>
                <c:pt idx="13">
                  <c:v>0</c:v>
                </c:pt>
                <c:pt idx="14">
                  <c:v>0</c:v>
                </c:pt>
                <c:pt idx="15">
                  <c:v>0</c:v>
                </c:pt>
                <c:pt idx="16">
                  <c:v>0</c:v>
                </c:pt>
                <c:pt idx="17">
                  <c:v>0</c:v>
                </c:pt>
                <c:pt idx="18">
                  <c:v>0</c:v>
                </c:pt>
                <c:pt idx="19">
                  <c:v>0</c:v>
                </c:pt>
                <c:pt idx="20">
                  <c:v>0</c:v>
                </c:pt>
                <c:pt idx="21">
                  <c:v>0</c:v>
                </c:pt>
              </c:numCache>
            </c:numRef>
          </c:val>
          <c:smooth val="1"/>
        </c:ser>
        <c:hiLowLines>
          <c:spPr>
            <a:ln w="0">
              <a:noFill/>
            </a:ln>
          </c:spPr>
        </c:hiLowLines>
        <c:marker val="1"/>
        <c:axId val="26674538"/>
        <c:axId val="96912521"/>
      </c:lineChart>
      <c:catAx>
        <c:axId val="26674538"/>
        <c:scaling>
          <c:orientation val="minMax"/>
        </c:scaling>
        <c:delete val="0"/>
        <c:axPos val="b"/>
        <c:title>
          <c:tx>
            <c:rich>
              <a:bodyPr rot="0"/>
              <a:lstStyle/>
              <a:p>
                <a:pPr>
                  <a:defRPr b="0" sz="900" spc="-1" strike="noStrike">
                    <a:latin typeface="Arial"/>
                  </a:defRPr>
                </a:pPr>
                <a:r>
                  <a:rPr b="0" sz="900" spc="-1" strike="noStrike">
                    <a:latin typeface="Arial"/>
                  </a:rPr>
                  <a:t>Percentage Distribution</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96912521"/>
        <c:crosses val="autoZero"/>
        <c:auto val="1"/>
        <c:lblAlgn val="ctr"/>
        <c:lblOffset val="100"/>
        <c:noMultiLvlLbl val="0"/>
      </c:catAx>
      <c:valAx>
        <c:axId val="96912521"/>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Data Intervals</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26674538"/>
        <c:crosses val="autoZero"/>
        <c:crossBetween val="midCat"/>
      </c:valAx>
      <c:spPr>
        <a:noFill/>
        <a:ln w="0">
          <a:solidFill>
            <a:srgbClr val="b3b3b3"/>
          </a:solidFill>
        </a:ln>
      </c:spPr>
    </c:plotArea>
    <c:plotVisOnly val="1"/>
    <c:dispBlanksAs val="zero"/>
  </c:chart>
  <c:spPr>
    <a:solidFill>
      <a:srgbClr val="ffffff"/>
    </a:solidFill>
    <a:ln w="0">
      <a:noFill/>
    </a:ln>
  </c:spPr>
</c:chartSpace>
</file>

<file path=xl/charts/chart1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Number of Data points per interval</a:t>
            </a:r>
          </a:p>
        </c:rich>
      </c:tx>
      <c:overlay val="0"/>
      <c:spPr>
        <a:noFill/>
        <a:ln w="0">
          <a:noFill/>
        </a:ln>
      </c:spPr>
    </c:title>
    <c:autoTitleDeleted val="0"/>
    <c:plotArea>
      <c:barChart>
        <c:barDir val="col"/>
        <c:grouping val="clustered"/>
        <c:varyColors val="0"/>
        <c:ser>
          <c:idx val="0"/>
          <c:order val="0"/>
          <c:tx>
            <c:strRef>
              <c:f>Data2!$C$1</c:f>
              <c:strCache>
                <c:ptCount val="1"/>
                <c:pt idx="0">
                  <c:v>Number of Data points per interval</c:v>
                </c:pt>
              </c:strCache>
            </c:strRef>
          </c:tx>
          <c:spPr>
            <a:solidFill>
              <a:srgbClr val="c0504d"/>
            </a:solidFill>
            <a:ln w="0">
              <a:noFill/>
            </a:ln>
          </c:spPr>
          <c:invertIfNegative val="0"/>
          <c:dLbls>
            <c:txPr>
              <a:bodyPr wrap="non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Data2!$B$2:$B$22</c:f>
              <c:strCache>
                <c:ptCount val="21"/>
                <c:pt idx="0">
                  <c:v>2.8</c:v>
                </c:pt>
                <c:pt idx="1">
                  <c:v>2.82</c:v>
                </c:pt>
                <c:pt idx="2">
                  <c:v>2.84</c:v>
                </c:pt>
                <c:pt idx="3">
                  <c:v>2.86</c:v>
                </c:pt>
                <c:pt idx="4">
                  <c:v>2.88</c:v>
                </c:pt>
                <c:pt idx="5">
                  <c:v>2.9</c:v>
                </c:pt>
                <c:pt idx="6">
                  <c:v>2.92</c:v>
                </c:pt>
                <c:pt idx="7">
                  <c:v>2.94</c:v>
                </c:pt>
                <c:pt idx="8">
                  <c:v>2.96</c:v>
                </c:pt>
                <c:pt idx="9">
                  <c:v>2.98</c:v>
                </c:pt>
                <c:pt idx="10">
                  <c:v>3</c:v>
                </c:pt>
                <c:pt idx="11">
                  <c:v>3.02</c:v>
                </c:pt>
                <c:pt idx="12">
                  <c:v>3.04</c:v>
                </c:pt>
                <c:pt idx="13">
                  <c:v>3.06</c:v>
                </c:pt>
                <c:pt idx="14">
                  <c:v>3.08</c:v>
                </c:pt>
                <c:pt idx="15">
                  <c:v>3.1</c:v>
                </c:pt>
                <c:pt idx="16">
                  <c:v>3.12</c:v>
                </c:pt>
                <c:pt idx="17">
                  <c:v>3.14</c:v>
                </c:pt>
                <c:pt idx="18">
                  <c:v>3.16</c:v>
                </c:pt>
                <c:pt idx="19">
                  <c:v>3.18</c:v>
                </c:pt>
                <c:pt idx="20">
                  <c:v>3.2</c:v>
                </c:pt>
              </c:strCache>
            </c:strRef>
          </c:cat>
          <c:val>
            <c:numRef>
              <c:f>Data2!$C$2:$C$22</c:f>
              <c:numCache>
                <c:formatCode>General</c:formatCode>
                <c:ptCount val="21"/>
                <c:pt idx="0">
                  <c:v>0</c:v>
                </c:pt>
                <c:pt idx="1">
                  <c:v>0</c:v>
                </c:pt>
                <c:pt idx="2">
                  <c:v>0</c:v>
                </c:pt>
                <c:pt idx="3">
                  <c:v>0</c:v>
                </c:pt>
                <c:pt idx="4">
                  <c:v>0</c:v>
                </c:pt>
                <c:pt idx="5">
                  <c:v>1</c:v>
                </c:pt>
                <c:pt idx="6">
                  <c:v>2</c:v>
                </c:pt>
                <c:pt idx="7">
                  <c:v>1</c:v>
                </c:pt>
                <c:pt idx="8">
                  <c:v>6</c:v>
                </c:pt>
                <c:pt idx="9">
                  <c:v>8</c:v>
                </c:pt>
                <c:pt idx="10">
                  <c:v>8</c:v>
                </c:pt>
                <c:pt idx="11">
                  <c:v>5</c:v>
                </c:pt>
                <c:pt idx="12">
                  <c:v>4</c:v>
                </c:pt>
                <c:pt idx="13">
                  <c:v>7</c:v>
                </c:pt>
                <c:pt idx="14">
                  <c:v>4</c:v>
                </c:pt>
                <c:pt idx="15">
                  <c:v>1</c:v>
                </c:pt>
                <c:pt idx="16">
                  <c:v>1</c:v>
                </c:pt>
                <c:pt idx="17">
                  <c:v>1</c:v>
                </c:pt>
                <c:pt idx="18">
                  <c:v>1</c:v>
                </c:pt>
                <c:pt idx="19">
                  <c:v>0</c:v>
                </c:pt>
                <c:pt idx="20">
                  <c:v>0</c:v>
                </c:pt>
              </c:numCache>
            </c:numRef>
          </c:val>
        </c:ser>
        <c:gapWidth val="150"/>
        <c:overlap val="0"/>
        <c:axId val="40789078"/>
        <c:axId val="30405698"/>
      </c:barChart>
      <c:catAx>
        <c:axId val="40789078"/>
        <c:scaling>
          <c:orientation val="minMax"/>
        </c:scaling>
        <c:delete val="0"/>
        <c:axPos val="b"/>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0405698"/>
        <c:crosses val="autoZero"/>
        <c:auto val="1"/>
        <c:lblAlgn val="ctr"/>
        <c:lblOffset val="100"/>
        <c:noMultiLvlLbl val="0"/>
      </c:catAx>
      <c:valAx>
        <c:axId val="30405698"/>
        <c:scaling>
          <c:orientation val="minMax"/>
        </c:scaling>
        <c:delete val="0"/>
        <c:axPos val="l"/>
        <c:majorGridlines>
          <c:spPr>
            <a:ln w="9360">
              <a:solidFill>
                <a:srgbClr val="878787"/>
              </a:solidFill>
              <a:round/>
            </a:ln>
          </c:spPr>
        </c:majorGridlines>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0789078"/>
        <c:crosses val="autoZero"/>
        <c:crossBetween val="between"/>
        <c:majorUnit val="1"/>
        <c:minorUnit val="0.333333333333333"/>
      </c:valAx>
      <c:spPr>
        <a:solidFill>
          <a:srgbClr val="ffffff"/>
        </a:solidFill>
        <a:ln w="0">
          <a:noFill/>
        </a:ln>
      </c:spPr>
    </c:plotArea>
    <c:legend>
      <c:legendPos val="r"/>
      <c:layout>
        <c:manualLayout>
          <c:xMode val="edge"/>
          <c:yMode val="edge"/>
          <c:x val="0.677981462409887"/>
          <c:y val="0.529817708333333"/>
          <c:w val="0.232223778528467"/>
          <c:h val="0.0798281026175283"/>
        </c:manualLayout>
      </c:layout>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1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Distribution Chart</a:t>
            </a:r>
          </a:p>
        </c:rich>
      </c:tx>
      <c:overlay val="0"/>
      <c:spPr>
        <a:noFill/>
        <a:ln w="0">
          <a:noFill/>
        </a:ln>
      </c:spPr>
    </c:title>
    <c:autoTitleDeleted val="0"/>
    <c:plotArea>
      <c:layout>
        <c:manualLayout>
          <c:layoutTarget val="inner"/>
          <c:xMode val="edge"/>
          <c:yMode val="edge"/>
          <c:x val="0.150156543519098"/>
          <c:y val="0.141430787126793"/>
          <c:w val="0.784095178459612"/>
          <c:h val="0.676812718107794"/>
        </c:manualLayout>
      </c:layout>
      <c:lineChart>
        <c:grouping val="standard"/>
        <c:varyColors val="0"/>
        <c:ser>
          <c:idx val="0"/>
          <c:order val="0"/>
          <c:spPr>
            <a:solidFill>
              <a:srgbClr val="004586"/>
            </a:solidFill>
            <a:ln w="28800">
              <a:solidFill>
                <a:srgbClr val="004586"/>
              </a:solidFill>
              <a:round/>
            </a:ln>
          </c:spPr>
          <c:marker>
            <c:symbol val="square"/>
            <c:size val="8"/>
            <c:spPr>
              <a:solidFill>
                <a:srgbClr val="004586"/>
              </a:solidFill>
            </c:spPr>
          </c:marker>
          <c:dLbls>
            <c:txPr>
              <a:bodyPr wrap="non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Data2!$B$1:$B$22</c:f>
              <c:strCache>
                <c:ptCount val="22"/>
                <c:pt idx="0">
                  <c:v>Data Intervals</c:v>
                </c:pt>
                <c:pt idx="1">
                  <c:v>2.8</c:v>
                </c:pt>
                <c:pt idx="2">
                  <c:v>2.82</c:v>
                </c:pt>
                <c:pt idx="3">
                  <c:v>2.84</c:v>
                </c:pt>
                <c:pt idx="4">
                  <c:v>2.86</c:v>
                </c:pt>
                <c:pt idx="5">
                  <c:v>2.88</c:v>
                </c:pt>
                <c:pt idx="6">
                  <c:v>2.9</c:v>
                </c:pt>
                <c:pt idx="7">
                  <c:v>2.92</c:v>
                </c:pt>
                <c:pt idx="8">
                  <c:v>2.94</c:v>
                </c:pt>
                <c:pt idx="9">
                  <c:v>2.96</c:v>
                </c:pt>
                <c:pt idx="10">
                  <c:v>2.98</c:v>
                </c:pt>
                <c:pt idx="11">
                  <c:v>3</c:v>
                </c:pt>
                <c:pt idx="12">
                  <c:v>3.02</c:v>
                </c:pt>
                <c:pt idx="13">
                  <c:v>3.04</c:v>
                </c:pt>
                <c:pt idx="14">
                  <c:v>3.06</c:v>
                </c:pt>
                <c:pt idx="15">
                  <c:v>3.08</c:v>
                </c:pt>
                <c:pt idx="16">
                  <c:v>3.1</c:v>
                </c:pt>
                <c:pt idx="17">
                  <c:v>3.12</c:v>
                </c:pt>
                <c:pt idx="18">
                  <c:v>3.14</c:v>
                </c:pt>
                <c:pt idx="19">
                  <c:v>3.16</c:v>
                </c:pt>
                <c:pt idx="20">
                  <c:v>3.18</c:v>
                </c:pt>
                <c:pt idx="21">
                  <c:v>3.2</c:v>
                </c:pt>
              </c:strCache>
            </c:strRef>
          </c:cat>
          <c:val>
            <c:numRef>
              <c:f>Data2!$D$1:$D$22</c:f>
              <c:numCache>
                <c:formatCode>General</c:formatCode>
                <c:ptCount val="22"/>
                <c:pt idx="1">
                  <c:v>0</c:v>
                </c:pt>
                <c:pt idx="2">
                  <c:v>0</c:v>
                </c:pt>
                <c:pt idx="3">
                  <c:v>0</c:v>
                </c:pt>
                <c:pt idx="4">
                  <c:v>0</c:v>
                </c:pt>
                <c:pt idx="5">
                  <c:v>0</c:v>
                </c:pt>
                <c:pt idx="6">
                  <c:v>0.02</c:v>
                </c:pt>
                <c:pt idx="7">
                  <c:v>0.04</c:v>
                </c:pt>
                <c:pt idx="8">
                  <c:v>0.02</c:v>
                </c:pt>
                <c:pt idx="9">
                  <c:v>0.12</c:v>
                </c:pt>
                <c:pt idx="10">
                  <c:v>0.16</c:v>
                </c:pt>
                <c:pt idx="11">
                  <c:v>0.16</c:v>
                </c:pt>
                <c:pt idx="12">
                  <c:v>0.1</c:v>
                </c:pt>
                <c:pt idx="13">
                  <c:v>0.08</c:v>
                </c:pt>
                <c:pt idx="14">
                  <c:v>0.14</c:v>
                </c:pt>
                <c:pt idx="15">
                  <c:v>0.08</c:v>
                </c:pt>
                <c:pt idx="16">
                  <c:v>0.02</c:v>
                </c:pt>
                <c:pt idx="17">
                  <c:v>0.02</c:v>
                </c:pt>
                <c:pt idx="18">
                  <c:v>0.02</c:v>
                </c:pt>
                <c:pt idx="19">
                  <c:v>0.02</c:v>
                </c:pt>
                <c:pt idx="20">
                  <c:v>0</c:v>
                </c:pt>
                <c:pt idx="21">
                  <c:v>0</c:v>
                </c:pt>
              </c:numCache>
            </c:numRef>
          </c:val>
          <c:smooth val="1"/>
        </c:ser>
        <c:hiLowLines>
          <c:spPr>
            <a:ln w="0">
              <a:noFill/>
            </a:ln>
          </c:spPr>
        </c:hiLowLines>
        <c:marker val="1"/>
        <c:axId val="51293712"/>
        <c:axId val="27910245"/>
      </c:lineChart>
      <c:catAx>
        <c:axId val="51293712"/>
        <c:scaling>
          <c:orientation val="minMax"/>
        </c:scaling>
        <c:delete val="0"/>
        <c:axPos val="b"/>
        <c:majorGridlines>
          <c:spPr>
            <a:ln w="0">
              <a:solidFill>
                <a:srgbClr val="b3b3b3"/>
              </a:solidFill>
            </a:ln>
          </c:spPr>
        </c:majorGridlines>
        <c:title>
          <c:tx>
            <c:rich>
              <a:bodyPr rot="0"/>
              <a:lstStyle/>
              <a:p>
                <a:pPr>
                  <a:defRPr b="0" sz="900" spc="-1" strike="noStrike">
                    <a:latin typeface="Arial"/>
                  </a:defRPr>
                </a:pPr>
                <a:r>
                  <a:rPr b="0" sz="900" spc="-1" strike="noStrike">
                    <a:latin typeface="Arial"/>
                  </a:rPr>
                  <a:t>Data Intervals</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27910245"/>
        <c:crosses val="autoZero"/>
        <c:auto val="1"/>
        <c:lblAlgn val="ctr"/>
        <c:lblOffset val="100"/>
        <c:noMultiLvlLbl val="0"/>
      </c:catAx>
      <c:valAx>
        <c:axId val="27910245"/>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Percentage Distribution</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51293712"/>
        <c:crosses val="autoZero"/>
        <c:crossBetween val="midCat"/>
      </c:valAx>
      <c:spPr>
        <a:noFill/>
        <a:ln w="0">
          <a:solidFill>
            <a:srgbClr val="b3b3b3"/>
          </a:solidFill>
        </a:ln>
      </c:spPr>
    </c:plotArea>
    <c:plotVisOnly val="1"/>
    <c:dispBlanksAs val="zero"/>
  </c:chart>
  <c:spPr>
    <a:solidFill>
      <a:srgbClr val="ffffff"/>
    </a:solidFill>
    <a:ln w="0">
      <a:noFill/>
    </a:ln>
  </c:spPr>
</c:chartSpace>
</file>

<file path=xl/charts/chart1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Number of Data points per interval</a:t>
            </a:r>
          </a:p>
        </c:rich>
      </c:tx>
      <c:overlay val="0"/>
      <c:spPr>
        <a:noFill/>
        <a:ln w="0">
          <a:noFill/>
        </a:ln>
      </c:spPr>
    </c:title>
    <c:autoTitleDeleted val="0"/>
    <c:plotArea>
      <c:barChart>
        <c:barDir val="col"/>
        <c:grouping val="clustered"/>
        <c:varyColors val="0"/>
        <c:ser>
          <c:idx val="0"/>
          <c:order val="0"/>
          <c:tx>
            <c:strRef>
              <c:f>Data3!$C$1</c:f>
              <c:strCache>
                <c:ptCount val="1"/>
                <c:pt idx="0">
                  <c:v>Number of Data points per interval</c:v>
                </c:pt>
              </c:strCache>
            </c:strRef>
          </c:tx>
          <c:spPr>
            <a:solidFill>
              <a:srgbClr val="c0504d"/>
            </a:solidFill>
            <a:ln w="0">
              <a:noFill/>
            </a:ln>
          </c:spPr>
          <c:invertIfNegative val="0"/>
          <c:dLbls>
            <c:txPr>
              <a:bodyPr wrap="non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Data3!$B$2:$B$22</c:f>
              <c:strCache>
                <c:ptCount val="21"/>
                <c:pt idx="0">
                  <c:v>2.8</c:v>
                </c:pt>
                <c:pt idx="1">
                  <c:v>2.82</c:v>
                </c:pt>
                <c:pt idx="2">
                  <c:v>2.84</c:v>
                </c:pt>
                <c:pt idx="3">
                  <c:v>2.86</c:v>
                </c:pt>
                <c:pt idx="4">
                  <c:v>2.88</c:v>
                </c:pt>
                <c:pt idx="5">
                  <c:v>2.9</c:v>
                </c:pt>
                <c:pt idx="6">
                  <c:v>2.92</c:v>
                </c:pt>
                <c:pt idx="7">
                  <c:v>2.94</c:v>
                </c:pt>
                <c:pt idx="8">
                  <c:v>2.96</c:v>
                </c:pt>
                <c:pt idx="9">
                  <c:v>2.98</c:v>
                </c:pt>
                <c:pt idx="10">
                  <c:v>3</c:v>
                </c:pt>
                <c:pt idx="11">
                  <c:v>3.02</c:v>
                </c:pt>
                <c:pt idx="12">
                  <c:v>3.04</c:v>
                </c:pt>
                <c:pt idx="13">
                  <c:v>3.06</c:v>
                </c:pt>
                <c:pt idx="14">
                  <c:v>3.08</c:v>
                </c:pt>
                <c:pt idx="15">
                  <c:v>3.1</c:v>
                </c:pt>
                <c:pt idx="16">
                  <c:v>3.12</c:v>
                </c:pt>
                <c:pt idx="17">
                  <c:v>3.14</c:v>
                </c:pt>
                <c:pt idx="18">
                  <c:v>3.16</c:v>
                </c:pt>
                <c:pt idx="19">
                  <c:v>3.18</c:v>
                </c:pt>
                <c:pt idx="20">
                  <c:v>3.2</c:v>
                </c:pt>
              </c:strCache>
            </c:strRef>
          </c:cat>
          <c:val>
            <c:numRef>
              <c:f>Data3!$C$2:$C$22</c:f>
              <c:numCache>
                <c:formatCode>General</c:formatCode>
                <c:ptCount val="21"/>
                <c:pt idx="0">
                  <c:v>0</c:v>
                </c:pt>
                <c:pt idx="1">
                  <c:v>0</c:v>
                </c:pt>
                <c:pt idx="2">
                  <c:v>0</c:v>
                </c:pt>
                <c:pt idx="3">
                  <c:v>0</c:v>
                </c:pt>
                <c:pt idx="4">
                  <c:v>1</c:v>
                </c:pt>
                <c:pt idx="5">
                  <c:v>0</c:v>
                </c:pt>
                <c:pt idx="6">
                  <c:v>0</c:v>
                </c:pt>
                <c:pt idx="7">
                  <c:v>0</c:v>
                </c:pt>
                <c:pt idx="8">
                  <c:v>4</c:v>
                </c:pt>
                <c:pt idx="9">
                  <c:v>1</c:v>
                </c:pt>
                <c:pt idx="10">
                  <c:v>5</c:v>
                </c:pt>
                <c:pt idx="11">
                  <c:v>6</c:v>
                </c:pt>
                <c:pt idx="12">
                  <c:v>11</c:v>
                </c:pt>
                <c:pt idx="13">
                  <c:v>5</c:v>
                </c:pt>
                <c:pt idx="14">
                  <c:v>9</c:v>
                </c:pt>
                <c:pt idx="15">
                  <c:v>2</c:v>
                </c:pt>
                <c:pt idx="16">
                  <c:v>2</c:v>
                </c:pt>
                <c:pt idx="17">
                  <c:v>4</c:v>
                </c:pt>
                <c:pt idx="18">
                  <c:v>0</c:v>
                </c:pt>
                <c:pt idx="19">
                  <c:v>0</c:v>
                </c:pt>
                <c:pt idx="20">
                  <c:v>0</c:v>
                </c:pt>
              </c:numCache>
            </c:numRef>
          </c:val>
        </c:ser>
        <c:gapWidth val="150"/>
        <c:overlap val="0"/>
        <c:axId val="77000229"/>
        <c:axId val="65836674"/>
      </c:barChart>
      <c:catAx>
        <c:axId val="77000229"/>
        <c:scaling>
          <c:orientation val="minMax"/>
        </c:scaling>
        <c:delete val="0"/>
        <c:axPos val="b"/>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836674"/>
        <c:crosses val="autoZero"/>
        <c:auto val="1"/>
        <c:lblAlgn val="ctr"/>
        <c:lblOffset val="100"/>
        <c:noMultiLvlLbl val="0"/>
      </c:catAx>
      <c:valAx>
        <c:axId val="65836674"/>
        <c:scaling>
          <c:orientation val="minMax"/>
        </c:scaling>
        <c:delete val="0"/>
        <c:axPos val="l"/>
        <c:majorGridlines>
          <c:spPr>
            <a:ln w="9360">
              <a:solidFill>
                <a:srgbClr val="878787"/>
              </a:solidFill>
              <a:round/>
            </a:ln>
          </c:spPr>
        </c:majorGridlines>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000229"/>
        <c:crosses val="autoZero"/>
        <c:crossBetween val="between"/>
      </c:valAx>
      <c:spPr>
        <a:solidFill>
          <a:srgbClr val="ffffff"/>
        </a:solid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1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Distribution Analysis</a:t>
            </a:r>
          </a:p>
        </c:rich>
      </c:tx>
      <c:overlay val="0"/>
      <c:spPr>
        <a:noFill/>
        <a:ln w="0">
          <a:noFill/>
        </a:ln>
      </c:spPr>
    </c:title>
    <c:autoTitleDeleted val="0"/>
    <c:plotArea>
      <c:layout>
        <c:manualLayout>
          <c:layoutTarget val="inner"/>
          <c:xMode val="edge"/>
          <c:yMode val="edge"/>
          <c:x val="0.150115762467931"/>
          <c:y val="0.141601285565743"/>
          <c:w val="0.784118640886052"/>
          <c:h val="0.673598638812742"/>
        </c:manualLayout>
      </c:layout>
      <c:lineChart>
        <c:grouping val="standard"/>
        <c:varyColors val="0"/>
        <c:ser>
          <c:idx val="0"/>
          <c:order val="0"/>
          <c:spPr>
            <a:solidFill>
              <a:srgbClr val="004586"/>
            </a:solidFill>
            <a:ln w="28800">
              <a:solidFill>
                <a:srgbClr val="004586"/>
              </a:solidFill>
              <a:round/>
            </a:ln>
          </c:spPr>
          <c:marker>
            <c:symbol val="square"/>
            <c:size val="8"/>
            <c:spPr>
              <a:solidFill>
                <a:srgbClr val="004586"/>
              </a:solidFill>
            </c:spPr>
          </c:marker>
          <c:dLbls>
            <c:txPr>
              <a:bodyPr wrap="non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Data3!$B$1:$B$22</c:f>
              <c:strCache>
                <c:ptCount val="22"/>
                <c:pt idx="0">
                  <c:v>Data Intervals</c:v>
                </c:pt>
                <c:pt idx="1">
                  <c:v>2.8</c:v>
                </c:pt>
                <c:pt idx="2">
                  <c:v>2.82</c:v>
                </c:pt>
                <c:pt idx="3">
                  <c:v>2.84</c:v>
                </c:pt>
                <c:pt idx="4">
                  <c:v>2.86</c:v>
                </c:pt>
                <c:pt idx="5">
                  <c:v>2.88</c:v>
                </c:pt>
                <c:pt idx="6">
                  <c:v>2.9</c:v>
                </c:pt>
                <c:pt idx="7">
                  <c:v>2.92</c:v>
                </c:pt>
                <c:pt idx="8">
                  <c:v>2.94</c:v>
                </c:pt>
                <c:pt idx="9">
                  <c:v>2.96</c:v>
                </c:pt>
                <c:pt idx="10">
                  <c:v>2.98</c:v>
                </c:pt>
                <c:pt idx="11">
                  <c:v>3</c:v>
                </c:pt>
                <c:pt idx="12">
                  <c:v>3.02</c:v>
                </c:pt>
                <c:pt idx="13">
                  <c:v>3.04</c:v>
                </c:pt>
                <c:pt idx="14">
                  <c:v>3.06</c:v>
                </c:pt>
                <c:pt idx="15">
                  <c:v>3.08</c:v>
                </c:pt>
                <c:pt idx="16">
                  <c:v>3.1</c:v>
                </c:pt>
                <c:pt idx="17">
                  <c:v>3.12</c:v>
                </c:pt>
                <c:pt idx="18">
                  <c:v>3.14</c:v>
                </c:pt>
                <c:pt idx="19">
                  <c:v>3.16</c:v>
                </c:pt>
                <c:pt idx="20">
                  <c:v>3.18</c:v>
                </c:pt>
                <c:pt idx="21">
                  <c:v>3.2</c:v>
                </c:pt>
              </c:strCache>
            </c:strRef>
          </c:cat>
          <c:val>
            <c:numRef>
              <c:f>Data3!$D$1:$D$22</c:f>
              <c:numCache>
                <c:formatCode>General</c:formatCode>
                <c:ptCount val="22"/>
                <c:pt idx="1">
                  <c:v>0</c:v>
                </c:pt>
                <c:pt idx="2">
                  <c:v>0</c:v>
                </c:pt>
                <c:pt idx="3">
                  <c:v>0</c:v>
                </c:pt>
                <c:pt idx="4">
                  <c:v>0</c:v>
                </c:pt>
                <c:pt idx="5">
                  <c:v>0.02</c:v>
                </c:pt>
                <c:pt idx="6">
                  <c:v>0</c:v>
                </c:pt>
                <c:pt idx="7">
                  <c:v>0</c:v>
                </c:pt>
                <c:pt idx="8">
                  <c:v>0</c:v>
                </c:pt>
                <c:pt idx="9">
                  <c:v>0.08</c:v>
                </c:pt>
                <c:pt idx="10">
                  <c:v>0.02</c:v>
                </c:pt>
                <c:pt idx="11">
                  <c:v>0.1</c:v>
                </c:pt>
                <c:pt idx="12">
                  <c:v>0.12</c:v>
                </c:pt>
                <c:pt idx="13">
                  <c:v>0.22</c:v>
                </c:pt>
                <c:pt idx="14">
                  <c:v>0.1</c:v>
                </c:pt>
                <c:pt idx="15">
                  <c:v>0.18</c:v>
                </c:pt>
                <c:pt idx="16">
                  <c:v>0.04</c:v>
                </c:pt>
                <c:pt idx="17">
                  <c:v>0.04</c:v>
                </c:pt>
                <c:pt idx="18">
                  <c:v>0.08</c:v>
                </c:pt>
                <c:pt idx="19">
                  <c:v>0</c:v>
                </c:pt>
                <c:pt idx="20">
                  <c:v>0</c:v>
                </c:pt>
                <c:pt idx="21">
                  <c:v>0</c:v>
                </c:pt>
              </c:numCache>
            </c:numRef>
          </c:val>
          <c:smooth val="1"/>
        </c:ser>
        <c:hiLowLines>
          <c:spPr>
            <a:ln w="0">
              <a:noFill/>
            </a:ln>
          </c:spPr>
        </c:hiLowLines>
        <c:marker val="1"/>
        <c:axId val="75704597"/>
        <c:axId val="83968350"/>
      </c:lineChart>
      <c:catAx>
        <c:axId val="75704597"/>
        <c:scaling>
          <c:orientation val="minMax"/>
        </c:scaling>
        <c:delete val="0"/>
        <c:axPos val="b"/>
        <c:title>
          <c:tx>
            <c:rich>
              <a:bodyPr rot="0"/>
              <a:lstStyle/>
              <a:p>
                <a:pPr>
                  <a:defRPr b="0" sz="900" spc="-1" strike="noStrike">
                    <a:latin typeface="Arial"/>
                  </a:defRPr>
                </a:pPr>
                <a:r>
                  <a:rPr b="0" sz="900" spc="-1" strike="noStrike">
                    <a:latin typeface="Arial"/>
                  </a:rPr>
                  <a:t>Data Intervals</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83968350"/>
        <c:crosses val="autoZero"/>
        <c:auto val="1"/>
        <c:lblAlgn val="ctr"/>
        <c:lblOffset val="100"/>
        <c:noMultiLvlLbl val="0"/>
      </c:catAx>
      <c:valAx>
        <c:axId val="83968350"/>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Percentage Distribution </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75704597"/>
        <c:crosses val="autoZero"/>
        <c:crossBetween val="midCat"/>
      </c:valAx>
      <c:spPr>
        <a:noFill/>
        <a:ln w="0">
          <a:solidFill>
            <a:srgbClr val="b3b3b3"/>
          </a:solidFill>
        </a:ln>
      </c:spPr>
    </c:plotArea>
    <c:plotVisOnly val="1"/>
    <c:dispBlanksAs val="zero"/>
  </c:chart>
  <c:spPr>
    <a:solidFill>
      <a:srgbClr val="ffffff"/>
    </a:solidFill>
    <a:ln w="0">
      <a:noFill/>
    </a:ln>
  </c:spPr>
</c:chartSpace>
</file>

<file path=xl/charts/chart1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Relative Frequency Plotting</a:t>
            </a:r>
          </a:p>
        </c:rich>
      </c:tx>
      <c:overlay val="0"/>
      <c:spPr>
        <a:noFill/>
        <a:ln w="0">
          <a:noFill/>
        </a:ln>
      </c:spPr>
    </c:title>
    <c:autoTitleDeleted val="0"/>
    <c:plotArea>
      <c:barChart>
        <c:barDir val="col"/>
        <c:grouping val="clustered"/>
        <c:varyColors val="0"/>
        <c:ser>
          <c:idx val="0"/>
          <c:order val="0"/>
          <c:tx>
            <c:strRef>
              <c:f>'Relative Frequency'!$A$1</c:f>
              <c:strCache>
                <c:ptCount val="1"/>
                <c:pt idx="0">
                  <c:v>Frequency Data 1</c:v>
                </c:pt>
              </c:strCache>
            </c:strRef>
          </c:tx>
          <c:spPr>
            <a:solidFill>
              <a:srgbClr val="004586"/>
            </a:solidFill>
            <a:ln w="0">
              <a:noFill/>
            </a:ln>
          </c:spPr>
          <c:invertIfNegative val="0"/>
          <c:dLbls>
            <c:txPr>
              <a:bodyPr wrap="none"/>
              <a:lstStyle/>
              <a:p>
                <a:pPr>
                  <a:defRPr b="0" sz="1000" spc="-1" strike="noStrike">
                    <a:latin typeface="Arial"/>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'Relative Frequency'!$A$2:$A$22</c:f>
              <c:numCache>
                <c:formatCode>General</c:formatCode>
                <c:ptCount val="21"/>
                <c:pt idx="0">
                  <c:v>0.04</c:v>
                </c:pt>
                <c:pt idx="1">
                  <c:v>0.08</c:v>
                </c:pt>
                <c:pt idx="2">
                  <c:v>0.12</c:v>
                </c:pt>
                <c:pt idx="3">
                  <c:v>0.2</c:v>
                </c:pt>
                <c:pt idx="4">
                  <c:v>0.12</c:v>
                </c:pt>
                <c:pt idx="5">
                  <c:v>0.1</c:v>
                </c:pt>
                <c:pt idx="6">
                  <c:v>0.18</c:v>
                </c:pt>
                <c:pt idx="7">
                  <c:v>0.06</c:v>
                </c:pt>
                <c:pt idx="8">
                  <c:v>0.1</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'Relative Frequency'!$B$1</c:f>
              <c:strCache>
                <c:ptCount val="1"/>
                <c:pt idx="0">
                  <c:v>Frequency Data 2</c:v>
                </c:pt>
              </c:strCache>
            </c:strRef>
          </c:tx>
          <c:spPr>
            <a:solidFill>
              <a:srgbClr val="ff420e"/>
            </a:solidFill>
            <a:ln w="0">
              <a:noFill/>
            </a:ln>
          </c:spPr>
          <c:invertIfNegative val="0"/>
          <c:dLbls>
            <c:txPr>
              <a:bodyPr wrap="none"/>
              <a:lstStyle/>
              <a:p>
                <a:pPr>
                  <a:defRPr b="0" sz="1000" spc="-1" strike="noStrike">
                    <a:latin typeface="Arial"/>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'Relative Frequency'!$B$2:$B$22</c:f>
              <c:numCache>
                <c:formatCode>General</c:formatCode>
                <c:ptCount val="21"/>
                <c:pt idx="0">
                  <c:v>0</c:v>
                </c:pt>
                <c:pt idx="1">
                  <c:v>0</c:v>
                </c:pt>
                <c:pt idx="2">
                  <c:v>0</c:v>
                </c:pt>
                <c:pt idx="3">
                  <c:v>0</c:v>
                </c:pt>
                <c:pt idx="4">
                  <c:v>0</c:v>
                </c:pt>
                <c:pt idx="5">
                  <c:v>0.02</c:v>
                </c:pt>
                <c:pt idx="6">
                  <c:v>0.04</c:v>
                </c:pt>
                <c:pt idx="7">
                  <c:v>0.02</c:v>
                </c:pt>
                <c:pt idx="8">
                  <c:v>0.12</c:v>
                </c:pt>
                <c:pt idx="9">
                  <c:v>0.16</c:v>
                </c:pt>
                <c:pt idx="10">
                  <c:v>0.16</c:v>
                </c:pt>
                <c:pt idx="11">
                  <c:v>0.1</c:v>
                </c:pt>
                <c:pt idx="12">
                  <c:v>0.08</c:v>
                </c:pt>
                <c:pt idx="13">
                  <c:v>0.14</c:v>
                </c:pt>
                <c:pt idx="14">
                  <c:v>0.08</c:v>
                </c:pt>
                <c:pt idx="15">
                  <c:v>0.02</c:v>
                </c:pt>
                <c:pt idx="16">
                  <c:v>0.02</c:v>
                </c:pt>
                <c:pt idx="17">
                  <c:v>0.02</c:v>
                </c:pt>
                <c:pt idx="18">
                  <c:v>0.02</c:v>
                </c:pt>
                <c:pt idx="19">
                  <c:v>0</c:v>
                </c:pt>
                <c:pt idx="20">
                  <c:v>0</c:v>
                </c:pt>
              </c:numCache>
            </c:numRef>
          </c:val>
        </c:ser>
        <c:ser>
          <c:idx val="2"/>
          <c:order val="2"/>
          <c:tx>
            <c:strRef>
              <c:f>'Relative Frequency'!$C$1</c:f>
              <c:strCache>
                <c:ptCount val="1"/>
                <c:pt idx="0">
                  <c:v>Frequency Data 3</c:v>
                </c:pt>
              </c:strCache>
            </c:strRef>
          </c:tx>
          <c:spPr>
            <a:solidFill>
              <a:srgbClr val="ffd320"/>
            </a:solidFill>
            <a:ln w="0">
              <a:noFill/>
            </a:ln>
          </c:spPr>
          <c:invertIfNegative val="0"/>
          <c:dLbls>
            <c:txPr>
              <a:bodyPr wrap="none"/>
              <a:lstStyle/>
              <a:p>
                <a:pPr>
                  <a:defRPr b="0" sz="1000" spc="-1" strike="noStrike">
                    <a:latin typeface="Arial"/>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'Relative Frequency'!$C$2:$C$22</c:f>
              <c:numCache>
                <c:formatCode>General</c:formatCode>
                <c:ptCount val="21"/>
                <c:pt idx="0">
                  <c:v>0</c:v>
                </c:pt>
                <c:pt idx="1">
                  <c:v>0</c:v>
                </c:pt>
                <c:pt idx="2">
                  <c:v>0</c:v>
                </c:pt>
                <c:pt idx="3">
                  <c:v>0</c:v>
                </c:pt>
                <c:pt idx="4">
                  <c:v>0.02</c:v>
                </c:pt>
                <c:pt idx="5">
                  <c:v>0</c:v>
                </c:pt>
                <c:pt idx="6">
                  <c:v>0</c:v>
                </c:pt>
                <c:pt idx="7">
                  <c:v>0</c:v>
                </c:pt>
                <c:pt idx="8">
                  <c:v>0.08</c:v>
                </c:pt>
                <c:pt idx="9">
                  <c:v>0.02</c:v>
                </c:pt>
                <c:pt idx="10">
                  <c:v>0.1</c:v>
                </c:pt>
                <c:pt idx="11">
                  <c:v>0.12</c:v>
                </c:pt>
                <c:pt idx="12">
                  <c:v>0.22</c:v>
                </c:pt>
                <c:pt idx="13">
                  <c:v>0.1</c:v>
                </c:pt>
                <c:pt idx="14">
                  <c:v>0.18</c:v>
                </c:pt>
                <c:pt idx="15">
                  <c:v>0.04</c:v>
                </c:pt>
                <c:pt idx="16">
                  <c:v>0.04</c:v>
                </c:pt>
                <c:pt idx="17">
                  <c:v>0.08</c:v>
                </c:pt>
                <c:pt idx="18">
                  <c:v>0</c:v>
                </c:pt>
                <c:pt idx="19">
                  <c:v>0</c:v>
                </c:pt>
                <c:pt idx="20">
                  <c:v>0</c:v>
                </c:pt>
              </c:numCache>
            </c:numRef>
          </c:val>
        </c:ser>
        <c:gapWidth val="100"/>
        <c:overlap val="0"/>
        <c:axId val="37009816"/>
        <c:axId val="81963097"/>
      </c:barChart>
      <c:catAx>
        <c:axId val="37009816"/>
        <c:scaling>
          <c:orientation val="minMax"/>
        </c:scaling>
        <c:delete val="0"/>
        <c:axPos val="b"/>
        <c:title>
          <c:tx>
            <c:rich>
              <a:bodyPr rot="0"/>
              <a:lstStyle/>
              <a:p>
                <a:pPr>
                  <a:defRPr b="0" sz="900" spc="-1" strike="noStrike">
                    <a:latin typeface="Arial"/>
                  </a:defRPr>
                </a:pPr>
                <a:r>
                  <a:rPr b="0" sz="900" spc="-1" strike="noStrike">
                    <a:latin typeface="Arial"/>
                  </a:rPr>
                  <a:t>Data Values</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81963097"/>
        <c:crosses val="autoZero"/>
        <c:auto val="1"/>
        <c:lblAlgn val="ctr"/>
        <c:lblOffset val="100"/>
        <c:noMultiLvlLbl val="0"/>
      </c:catAx>
      <c:valAx>
        <c:axId val="81963097"/>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Range</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37009816"/>
        <c:crosses val="autoZero"/>
        <c:crossBetween val="between"/>
      </c:valAx>
      <c:spPr>
        <a:noFill/>
        <a:ln w="0">
          <a:solidFill>
            <a:srgbClr val="b3b3b3"/>
          </a:solidFill>
        </a:ln>
      </c:spPr>
    </c:plotArea>
    <c:legend>
      <c:legendPos val="r"/>
      <c:overlay val="0"/>
      <c:spPr>
        <a:noFill/>
        <a:ln w="0">
          <a:noFill/>
        </a:ln>
      </c:spPr>
      <c:txPr>
        <a:bodyPr/>
        <a:lstStyle/>
        <a:p>
          <a:pPr>
            <a:defRPr b="0" sz="1000" spc="-1" strike="noStrike">
              <a:latin typeface="Arial"/>
            </a:defRPr>
          </a:pPr>
        </a:p>
      </c:txPr>
    </c:legend>
    <c:plotVisOnly val="1"/>
    <c:dispBlanksAs val="gap"/>
  </c:chart>
  <c:spPr>
    <a:solidFill>
      <a:srgbClr val="ffffff"/>
    </a:solidFill>
    <a:ln w="0">
      <a:noFill/>
    </a:ln>
  </c:spPr>
</c:chartSpace>
</file>

<file path=xl/charts/chart18.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Chart for Probability 1</a:t>
            </a:r>
          </a:p>
        </c:rich>
      </c:tx>
      <c:overlay val="0"/>
      <c:spPr>
        <a:noFill/>
        <a:ln w="0">
          <a:noFill/>
        </a:ln>
      </c:spPr>
    </c:title>
    <c:autoTitleDeleted val="0"/>
    <c:plotArea>
      <c:lineChart>
        <c:grouping val="standard"/>
        <c:varyColors val="0"/>
        <c:ser>
          <c:idx val="0"/>
          <c:order val="0"/>
          <c:tx>
            <c:strRef>
              <c:f>Probability!$B$2</c:f>
              <c:strCache>
                <c:ptCount val="1"/>
                <c:pt idx="0">
                  <c:v>Probability 1</c:v>
                </c:pt>
              </c:strCache>
            </c:strRef>
          </c:tx>
          <c:spPr>
            <a:solidFill>
              <a:srgbClr val="004586"/>
            </a:solidFill>
            <a:ln w="28800">
              <a:solidFill>
                <a:srgbClr val="004586"/>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Probability!$B$3:$B$9</c:f>
              <c:numCache>
                <c:formatCode>General</c:formatCode>
                <c:ptCount val="7"/>
                <c:pt idx="1">
                  <c:v>0.0476190476190476</c:v>
                </c:pt>
                <c:pt idx="2">
                  <c:v>0.0952380952380952</c:v>
                </c:pt>
                <c:pt idx="3">
                  <c:v>0.142857142857143</c:v>
                </c:pt>
                <c:pt idx="4">
                  <c:v>0.19047619047619</c:v>
                </c:pt>
                <c:pt idx="5">
                  <c:v>0.238095238095238</c:v>
                </c:pt>
                <c:pt idx="6">
                  <c:v>0.285714285714286</c:v>
                </c:pt>
              </c:numCache>
            </c:numRef>
          </c:val>
          <c:smooth val="1"/>
        </c:ser>
        <c:hiLowLines>
          <c:spPr>
            <a:ln w="0">
              <a:noFill/>
            </a:ln>
          </c:spPr>
        </c:hiLowLines>
        <c:marker val="0"/>
        <c:axId val="12200128"/>
        <c:axId val="79179248"/>
      </c:lineChart>
      <c:catAx>
        <c:axId val="12200128"/>
        <c:scaling>
          <c:orientation val="minMax"/>
        </c:scaling>
        <c:delete val="0"/>
        <c:axPos val="b"/>
        <c:title>
          <c:tx>
            <c:rich>
              <a:bodyPr rot="0"/>
              <a:lstStyle/>
              <a:p>
                <a:pPr>
                  <a:defRPr b="0" sz="900" spc="-1" strike="noStrike">
                    <a:latin typeface="Arial"/>
                  </a:defRPr>
                </a:pPr>
                <a:r>
                  <a:rPr b="0" sz="900" spc="-1" strike="noStrike">
                    <a:latin typeface="Arial"/>
                  </a:rPr>
                  <a:t>Intervals</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79179248"/>
        <c:crosses val="autoZero"/>
        <c:auto val="1"/>
        <c:lblAlgn val="ctr"/>
        <c:lblOffset val="100"/>
        <c:noMultiLvlLbl val="0"/>
      </c:catAx>
      <c:valAx>
        <c:axId val="79179248"/>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Probability</a:t>
                </a:r>
              </a:p>
            </c:rich>
          </c:tx>
          <c:overlay val="0"/>
          <c:spPr>
            <a:noFill/>
            <a:ln w="0">
              <a:noFill/>
            </a:ln>
          </c:spPr>
        </c:title>
        <c:numFmt formatCode="#,##0.00" sourceLinked="1"/>
        <c:majorTickMark val="out"/>
        <c:minorTickMark val="none"/>
        <c:tickLblPos val="nextTo"/>
        <c:spPr>
          <a:ln w="0">
            <a:solidFill>
              <a:srgbClr val="b3b3b3"/>
            </a:solidFill>
          </a:ln>
        </c:spPr>
        <c:txPr>
          <a:bodyPr/>
          <a:lstStyle/>
          <a:p>
            <a:pPr>
              <a:defRPr b="0" sz="1000" spc="-1" strike="noStrike">
                <a:latin typeface="Arial"/>
              </a:defRPr>
            </a:pPr>
          </a:p>
        </c:txPr>
        <c:crossAx val="12200128"/>
        <c:crosses val="autoZero"/>
        <c:crossBetween val="midCat"/>
      </c:valAx>
      <c:spPr>
        <a:noFill/>
        <a:ln w="0">
          <a:solidFill>
            <a:srgbClr val="b3b3b3"/>
          </a:solidFill>
        </a:ln>
      </c:spPr>
    </c:plotArea>
    <c:legend>
      <c:legendPos val="r"/>
      <c:overlay val="0"/>
      <c:spPr>
        <a:noFill/>
        <a:ln w="0">
          <a:noFill/>
        </a:ln>
      </c:spPr>
      <c:txPr>
        <a:bodyPr/>
        <a:lstStyle/>
        <a:p>
          <a:pPr>
            <a:defRPr b="0" sz="1000" spc="-1" strike="noStrike">
              <a:latin typeface="Arial"/>
            </a:defRPr>
          </a:pPr>
        </a:p>
      </c:txPr>
    </c:legend>
    <c:plotVisOnly val="1"/>
    <c:dispBlanksAs val="gap"/>
  </c:chart>
  <c:spPr>
    <a:solidFill>
      <a:srgbClr val="ffffff"/>
    </a:solidFill>
    <a:ln w="0">
      <a:noFill/>
    </a:ln>
  </c:spPr>
</c:chartSpace>
</file>

<file path=xl/charts/chart19.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Chart for Probability 2</a:t>
            </a:r>
          </a:p>
        </c:rich>
      </c:tx>
      <c:overlay val="0"/>
      <c:spPr>
        <a:noFill/>
        <a:ln w="0">
          <a:noFill/>
        </a:ln>
      </c:spPr>
    </c:title>
    <c:autoTitleDeleted val="0"/>
    <c:plotArea>
      <c:scatterChart>
        <c:scatterStyle val="line"/>
        <c:varyColors val="0"/>
        <c:ser>
          <c:idx val="0"/>
          <c:order val="0"/>
          <c:tx>
            <c:strRef>
              <c:f>Probability!$C$2</c:f>
              <c:strCache>
                <c:ptCount val="1"/>
                <c:pt idx="0">
                  <c:v>Probability 2</c:v>
                </c:pt>
              </c:strCache>
            </c:strRef>
          </c:tx>
          <c:spPr>
            <a:solidFill>
              <a:srgbClr val="004586"/>
            </a:solidFill>
            <a:ln w="28800">
              <a:solidFill>
                <a:srgbClr val="004586"/>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yVal>
            <c:numRef>
              <c:f>Probability!$C$3:$C$9</c:f>
              <c:numCache>
                <c:formatCode>General</c:formatCode>
                <c:ptCount val="7"/>
                <c:pt idx="1">
                  <c:v>0.0476190476190476</c:v>
                </c:pt>
                <c:pt idx="2">
                  <c:v>0.0952380952380952</c:v>
                </c:pt>
                <c:pt idx="3">
                  <c:v>0.142857142857143</c:v>
                </c:pt>
                <c:pt idx="4">
                  <c:v>0.19047619047619</c:v>
                </c:pt>
                <c:pt idx="5">
                  <c:v>0.238095238095238</c:v>
                </c:pt>
                <c:pt idx="6">
                  <c:v>0.285714285714286</c:v>
                </c:pt>
              </c:numCache>
            </c:numRef>
          </c:yVal>
          <c:smooth val="1"/>
        </c:ser>
        <c:axId val="43020340"/>
        <c:axId val="51967593"/>
      </c:scatterChart>
      <c:valAx>
        <c:axId val="43020340"/>
        <c:scaling>
          <c:orientation val="minMax"/>
        </c:scaling>
        <c:delete val="0"/>
        <c:axPos val="b"/>
        <c:majorGridlines>
          <c:spPr>
            <a:ln w="0">
              <a:solidFill>
                <a:srgbClr val="b3b3b3"/>
              </a:solidFill>
            </a:ln>
          </c:spPr>
        </c:majorGridlines>
        <c:title>
          <c:tx>
            <c:rich>
              <a:bodyPr rot="0"/>
              <a:lstStyle/>
              <a:p>
                <a:pPr>
                  <a:defRPr b="0" sz="900" spc="-1" strike="noStrike">
                    <a:latin typeface="Arial"/>
                  </a:defRPr>
                </a:pPr>
                <a:r>
                  <a:rPr b="0" sz="900" spc="-1" strike="noStrike">
                    <a:latin typeface="Arial"/>
                  </a:rPr>
                  <a:t>Intervals</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51967593"/>
        <c:crosses val="autoZero"/>
        <c:crossBetween val="midCat"/>
      </c:valAx>
      <c:valAx>
        <c:axId val="51967593"/>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Probability</a:t>
                </a:r>
              </a:p>
            </c:rich>
          </c:tx>
          <c:overlay val="0"/>
          <c:spPr>
            <a:noFill/>
            <a:ln w="0">
              <a:noFill/>
            </a:ln>
          </c:spPr>
        </c:title>
        <c:numFmt formatCode="#,##0.00" sourceLinked="1"/>
        <c:majorTickMark val="out"/>
        <c:minorTickMark val="none"/>
        <c:tickLblPos val="nextTo"/>
        <c:spPr>
          <a:ln w="0">
            <a:solidFill>
              <a:srgbClr val="b3b3b3"/>
            </a:solidFill>
          </a:ln>
        </c:spPr>
        <c:txPr>
          <a:bodyPr/>
          <a:lstStyle/>
          <a:p>
            <a:pPr>
              <a:defRPr b="0" sz="1000" spc="-1" strike="noStrike">
                <a:latin typeface="Arial"/>
              </a:defRPr>
            </a:pPr>
          </a:p>
        </c:txPr>
        <c:crossAx val="43020340"/>
        <c:crosses val="autoZero"/>
        <c:crossBetween val="midCat"/>
      </c:valAx>
      <c:spPr>
        <a:noFill/>
        <a:ln w="0">
          <a:solidFill>
            <a:srgbClr val="b3b3b3"/>
          </a:solidFill>
        </a:ln>
      </c:spPr>
    </c:plotArea>
    <c:legend>
      <c:legendPos val="r"/>
      <c:overlay val="0"/>
      <c:spPr>
        <a:noFill/>
        <a:ln w="0">
          <a:noFill/>
        </a:ln>
      </c:spPr>
      <c:txPr>
        <a:bodyPr/>
        <a:lstStyle/>
        <a:p>
          <a:pPr>
            <a:defRPr b="0" sz="1000" spc="-1" strike="noStrike">
              <a:latin typeface="Arial"/>
            </a:defRPr>
          </a:pPr>
        </a:p>
      </c:txPr>
    </c:legend>
    <c:plotVisOnly val="1"/>
    <c:dispBlanksAs val="span"/>
  </c:chart>
  <c:spPr>
    <a:solidFill>
      <a:srgbClr val="ffffff"/>
    </a:solidFill>
    <a:ln w="0">
      <a:noFill/>
    </a:ln>
  </c:spPr>
</c:chartSpace>
</file>

<file path=xl/charts/chart20.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Chart for probability 3</a:t>
            </a:r>
          </a:p>
        </c:rich>
      </c:tx>
      <c:overlay val="0"/>
      <c:spPr>
        <a:noFill/>
        <a:ln w="0">
          <a:noFill/>
        </a:ln>
      </c:spPr>
    </c:title>
    <c:autoTitleDeleted val="0"/>
    <c:plotArea>
      <c:lineChart>
        <c:grouping val="standard"/>
        <c:varyColors val="0"/>
        <c:ser>
          <c:idx val="0"/>
          <c:order val="0"/>
          <c:tx>
            <c:strRef>
              <c:f>Probability!$D$2</c:f>
              <c:strCache>
                <c:ptCount val="1"/>
                <c:pt idx="0">
                  <c:v>Probability 3</c:v>
                </c:pt>
              </c:strCache>
            </c:strRef>
          </c:tx>
          <c:spPr>
            <a:solidFill>
              <a:srgbClr val="004586"/>
            </a:solidFill>
            <a:ln w="28800">
              <a:solidFill>
                <a:srgbClr val="004586"/>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Probability!$D$3:$D$9</c:f>
              <c:numCache>
                <c:formatCode>General</c:formatCode>
                <c:ptCount val="7"/>
                <c:pt idx="1">
                  <c:v>0.0476190476190476</c:v>
                </c:pt>
                <c:pt idx="2">
                  <c:v>0.0952380952380952</c:v>
                </c:pt>
                <c:pt idx="3">
                  <c:v>0.142857142857143</c:v>
                </c:pt>
                <c:pt idx="4">
                  <c:v>0.19047619047619</c:v>
                </c:pt>
                <c:pt idx="5">
                  <c:v>0.238095238095238</c:v>
                </c:pt>
                <c:pt idx="6">
                  <c:v>0.285714285714286</c:v>
                </c:pt>
              </c:numCache>
            </c:numRef>
          </c:val>
          <c:smooth val="1"/>
        </c:ser>
        <c:hiLowLines>
          <c:spPr>
            <a:ln w="0">
              <a:noFill/>
            </a:ln>
          </c:spPr>
        </c:hiLowLines>
        <c:marker val="0"/>
        <c:axId val="45087115"/>
        <c:axId val="11418163"/>
      </c:lineChart>
      <c:catAx>
        <c:axId val="45087115"/>
        <c:scaling>
          <c:orientation val="minMax"/>
        </c:scaling>
        <c:delete val="0"/>
        <c:axPos val="b"/>
        <c:majorGridlines>
          <c:spPr>
            <a:ln w="0">
              <a:solidFill>
                <a:srgbClr val="b3b3b3"/>
              </a:solidFill>
            </a:ln>
          </c:spPr>
        </c:majorGridlines>
        <c:title>
          <c:tx>
            <c:rich>
              <a:bodyPr rot="0"/>
              <a:lstStyle/>
              <a:p>
                <a:pPr>
                  <a:defRPr b="0" sz="900" spc="-1" strike="noStrike">
                    <a:latin typeface="Arial"/>
                  </a:defRPr>
                </a:pPr>
                <a:r>
                  <a:rPr b="0" sz="900" spc="-1" strike="noStrike">
                    <a:latin typeface="Arial"/>
                  </a:rPr>
                  <a:t>Intevals</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11418163"/>
        <c:crosses val="autoZero"/>
        <c:auto val="1"/>
        <c:lblAlgn val="ctr"/>
        <c:lblOffset val="100"/>
        <c:noMultiLvlLbl val="0"/>
      </c:catAx>
      <c:valAx>
        <c:axId val="11418163"/>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Probability</a:t>
                </a:r>
              </a:p>
            </c:rich>
          </c:tx>
          <c:overlay val="0"/>
          <c:spPr>
            <a:noFill/>
            <a:ln w="0">
              <a:noFill/>
            </a:ln>
          </c:spPr>
        </c:title>
        <c:numFmt formatCode="#,##0.00" sourceLinked="1"/>
        <c:majorTickMark val="out"/>
        <c:minorTickMark val="none"/>
        <c:tickLblPos val="nextTo"/>
        <c:spPr>
          <a:ln w="0">
            <a:solidFill>
              <a:srgbClr val="b3b3b3"/>
            </a:solidFill>
          </a:ln>
        </c:spPr>
        <c:txPr>
          <a:bodyPr/>
          <a:lstStyle/>
          <a:p>
            <a:pPr>
              <a:defRPr b="0" sz="1000" spc="-1" strike="noStrike">
                <a:latin typeface="Arial"/>
              </a:defRPr>
            </a:pPr>
          </a:p>
        </c:txPr>
        <c:crossAx val="45087115"/>
        <c:crosses val="autoZero"/>
        <c:crossBetween val="midCat"/>
      </c:valAx>
      <c:spPr>
        <a:noFill/>
        <a:ln w="0">
          <a:solidFill>
            <a:srgbClr val="b3b3b3"/>
          </a:solidFill>
        </a:ln>
      </c:spPr>
    </c:plotArea>
    <c:legend>
      <c:legendPos val="r"/>
      <c:overlay val="0"/>
      <c:spPr>
        <a:noFill/>
        <a:ln w="0">
          <a:noFill/>
        </a:ln>
      </c:spPr>
      <c:txPr>
        <a:bodyPr/>
        <a:lstStyle/>
        <a:p>
          <a:pPr>
            <a:defRPr b="0" sz="1000" spc="-1" strike="noStrike">
              <a:latin typeface="Arial"/>
            </a:defRPr>
          </a:pPr>
        </a:p>
      </c:txPr>
    </c:legend>
    <c:plotVisOnly val="1"/>
    <c:dispBlanksAs val="gap"/>
  </c:chart>
  <c:spPr>
    <a:solidFill>
      <a:srgbClr val="ffffff"/>
    </a:solidFill>
    <a:ln w="0">
      <a:noFill/>
    </a:ln>
  </c:spPr>
</c:chartSpace>
</file>

<file path=xl/charts/chart2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Percentage Probability of Data set</a:t>
            </a:r>
          </a:p>
        </c:rich>
      </c:tx>
      <c:overlay val="0"/>
      <c:spPr>
        <a:noFill/>
        <a:ln w="0">
          <a:noFill/>
        </a:ln>
      </c:spPr>
    </c:title>
    <c:autoTitleDeleted val="0"/>
    <c:plotArea>
      <c:lineChart>
        <c:grouping val="standard"/>
        <c:varyColors val="0"/>
        <c:ser>
          <c:idx val="0"/>
          <c:order val="0"/>
          <c:tx>
            <c:strRef>
              <c:f>Probability!$B$17</c:f>
              <c:strCache>
                <c:ptCount val="1"/>
                <c:pt idx="0">
                  <c:v>Possibility percentage</c:v>
                </c:pt>
              </c:strCache>
            </c:strRef>
          </c:tx>
          <c:spPr>
            <a:solidFill>
              <a:srgbClr val="004586"/>
            </a:solidFill>
            <a:ln w="28800">
              <a:solidFill>
                <a:srgbClr val="004586"/>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Probability!$B$19:$B$62</c:f>
              <c:numCache>
                <c:formatCode>General</c:formatCode>
                <c:ptCount val="44"/>
                <c:pt idx="0">
                  <c:v>0.00101010101010101</c:v>
                </c:pt>
                <c:pt idx="1">
                  <c:v>0.00202020202020202</c:v>
                </c:pt>
                <c:pt idx="2">
                  <c:v>0.00303030303030303</c:v>
                </c:pt>
                <c:pt idx="3">
                  <c:v>0.00404040404040404</c:v>
                </c:pt>
                <c:pt idx="4">
                  <c:v>0.00505050505050505</c:v>
                </c:pt>
                <c:pt idx="5">
                  <c:v>0.00606060606060606</c:v>
                </c:pt>
                <c:pt idx="6">
                  <c:v>0.00707070707070707</c:v>
                </c:pt>
                <c:pt idx="7">
                  <c:v>0.00808080808080808</c:v>
                </c:pt>
                <c:pt idx="8">
                  <c:v>0.00909090909090909</c:v>
                </c:pt>
                <c:pt idx="9">
                  <c:v>0.0101010101010101</c:v>
                </c:pt>
                <c:pt idx="10">
                  <c:v>0.0111111111111111</c:v>
                </c:pt>
                <c:pt idx="11">
                  <c:v>0.0121212121212121</c:v>
                </c:pt>
                <c:pt idx="12">
                  <c:v>0.0131313131313131</c:v>
                </c:pt>
                <c:pt idx="13">
                  <c:v>0.0141414141414141</c:v>
                </c:pt>
                <c:pt idx="14">
                  <c:v>0.0151515151515152</c:v>
                </c:pt>
                <c:pt idx="15">
                  <c:v>0.0161616161616162</c:v>
                </c:pt>
                <c:pt idx="16">
                  <c:v>0.0171717171717172</c:v>
                </c:pt>
                <c:pt idx="17">
                  <c:v>0.0181818181818182</c:v>
                </c:pt>
                <c:pt idx="18">
                  <c:v>0.0191919191919192</c:v>
                </c:pt>
                <c:pt idx="19">
                  <c:v>0.0202020202020202</c:v>
                </c:pt>
                <c:pt idx="20">
                  <c:v>0.0212121212121212</c:v>
                </c:pt>
                <c:pt idx="21">
                  <c:v>0.0222222222222222</c:v>
                </c:pt>
                <c:pt idx="22">
                  <c:v>0.0232323232323232</c:v>
                </c:pt>
                <c:pt idx="23">
                  <c:v>0.0242424242424242</c:v>
                </c:pt>
                <c:pt idx="24">
                  <c:v>0.0252525252525252</c:v>
                </c:pt>
                <c:pt idx="25">
                  <c:v>0.0262626262626263</c:v>
                </c:pt>
                <c:pt idx="26">
                  <c:v>0.0272727272727273</c:v>
                </c:pt>
                <c:pt idx="27">
                  <c:v>0.0282828282828283</c:v>
                </c:pt>
                <c:pt idx="28">
                  <c:v>0.0292929292929293</c:v>
                </c:pt>
                <c:pt idx="29">
                  <c:v>0.0303030303030303</c:v>
                </c:pt>
                <c:pt idx="30">
                  <c:v>0.0313131313131313</c:v>
                </c:pt>
                <c:pt idx="31">
                  <c:v>0.0323232323232323</c:v>
                </c:pt>
                <c:pt idx="32">
                  <c:v>0.0333333333333333</c:v>
                </c:pt>
                <c:pt idx="33">
                  <c:v>0.0343434343434343</c:v>
                </c:pt>
                <c:pt idx="34">
                  <c:v>0.0353535353535353</c:v>
                </c:pt>
                <c:pt idx="35">
                  <c:v>0.0363636363636364</c:v>
                </c:pt>
                <c:pt idx="36">
                  <c:v>0.0373737373737374</c:v>
                </c:pt>
                <c:pt idx="37">
                  <c:v>0.0383838383838384</c:v>
                </c:pt>
                <c:pt idx="38">
                  <c:v>0.0393939393939394</c:v>
                </c:pt>
                <c:pt idx="39">
                  <c:v>0.0404040404040404</c:v>
                </c:pt>
                <c:pt idx="40">
                  <c:v>0.0414141414141414</c:v>
                </c:pt>
                <c:pt idx="41">
                  <c:v>0.0424242424242424</c:v>
                </c:pt>
                <c:pt idx="42">
                  <c:v>0.0434343434343434</c:v>
                </c:pt>
                <c:pt idx="43">
                  <c:v>0.0444444444444444</c:v>
                </c:pt>
              </c:numCache>
            </c:numRef>
          </c:val>
          <c:smooth val="1"/>
        </c:ser>
        <c:hiLowLines>
          <c:spPr>
            <a:ln w="0">
              <a:noFill/>
            </a:ln>
          </c:spPr>
        </c:hiLowLines>
        <c:marker val="0"/>
        <c:axId val="36986383"/>
        <c:axId val="15967143"/>
      </c:lineChart>
      <c:catAx>
        <c:axId val="36986383"/>
        <c:scaling>
          <c:orientation val="minMax"/>
        </c:scaling>
        <c:delete val="0"/>
        <c:axPos val="b"/>
        <c:majorGridlines>
          <c:spPr>
            <a:ln w="0">
              <a:solidFill>
                <a:srgbClr val="b3b3b3"/>
              </a:solidFill>
            </a:ln>
          </c:spPr>
        </c:majorGridlines>
        <c:title>
          <c:tx>
            <c:rich>
              <a:bodyPr rot="0"/>
              <a:lstStyle/>
              <a:p>
                <a:pPr>
                  <a:defRPr b="0" sz="900" spc="-1" strike="noStrike">
                    <a:latin typeface="Arial"/>
                  </a:defRPr>
                </a:pPr>
                <a:r>
                  <a:rPr b="0" sz="900" spc="-1" strike="noStrike">
                    <a:latin typeface="Arial"/>
                  </a:rPr>
                  <a:t>Intervals</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15967143"/>
        <c:crosses val="autoZero"/>
        <c:auto val="1"/>
        <c:lblAlgn val="ctr"/>
        <c:lblOffset val="100"/>
        <c:noMultiLvlLbl val="0"/>
      </c:catAx>
      <c:valAx>
        <c:axId val="15967143"/>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Probability</a:t>
                </a:r>
              </a:p>
            </c:rich>
          </c:tx>
          <c:overlay val="0"/>
          <c:spPr>
            <a:noFill/>
            <a:ln w="0">
              <a:noFill/>
            </a:ln>
          </c:spPr>
        </c:title>
        <c:numFmt formatCode="0.00%" sourceLinked="1"/>
        <c:majorTickMark val="out"/>
        <c:minorTickMark val="none"/>
        <c:tickLblPos val="nextTo"/>
        <c:spPr>
          <a:ln w="0">
            <a:solidFill>
              <a:srgbClr val="b3b3b3"/>
            </a:solidFill>
          </a:ln>
        </c:spPr>
        <c:txPr>
          <a:bodyPr/>
          <a:lstStyle/>
          <a:p>
            <a:pPr>
              <a:defRPr b="0" sz="1000" spc="-1" strike="noStrike">
                <a:latin typeface="Arial"/>
              </a:defRPr>
            </a:pPr>
          </a:p>
        </c:txPr>
        <c:crossAx val="36986383"/>
        <c:crosses val="autoZero"/>
        <c:crossBetween val="midCat"/>
      </c:valAx>
      <c:spPr>
        <a:noFill/>
        <a:ln w="0">
          <a:solidFill>
            <a:srgbClr val="b3b3b3"/>
          </a:solidFill>
        </a:ln>
      </c:spPr>
    </c:plotArea>
    <c:legend>
      <c:legendPos val="r"/>
      <c:overlay val="0"/>
      <c:spPr>
        <a:noFill/>
        <a:ln w="0">
          <a:noFill/>
        </a:ln>
      </c:spPr>
      <c:txPr>
        <a:bodyPr/>
        <a:lstStyle/>
        <a:p>
          <a:pPr>
            <a:defRPr b="0" sz="1000" spc="-1" strike="noStrike">
              <a:latin typeface="Arial"/>
            </a:defRPr>
          </a:pPr>
        </a:p>
      </c:txPr>
    </c:legend>
    <c:plotVisOnly val="1"/>
    <c:dispBlanksAs val="gap"/>
  </c:chart>
  <c:spPr>
    <a:solidFill>
      <a:srgbClr val="ffffff"/>
    </a:solidFill>
    <a:ln w="0">
      <a:noFill/>
    </a:ln>
  </c:spPr>
</c:chartSpace>
</file>

<file path=xl/charts/chart2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STD Deviation for Data Set Data 1</a:t>
            </a:r>
          </a:p>
        </c:rich>
      </c:tx>
      <c:overlay val="0"/>
      <c:spPr>
        <a:noFill/>
        <a:ln w="0">
          <a:noFill/>
        </a:ln>
      </c:spPr>
    </c:title>
    <c:autoTitleDeleted val="0"/>
    <c:plotArea>
      <c:scatterChart>
        <c:scatterStyle val="line"/>
        <c:varyColors val="0"/>
        <c:ser>
          <c:idx val="0"/>
          <c:order val="0"/>
          <c:tx>
            <c:strRef>
              <c:f>'Standard Deviation '!$D$1</c:f>
              <c:strCache>
                <c:ptCount val="1"/>
                <c:pt idx="0">
                  <c:v>Probability 1</c:v>
                </c:pt>
              </c:strCache>
            </c:strRef>
          </c:tx>
          <c:spPr>
            <a:solidFill>
              <a:srgbClr val="004586"/>
            </a:solidFill>
            <a:ln w="28800">
              <a:solidFill>
                <a:srgbClr val="004586"/>
              </a:solidFill>
              <a:round/>
            </a:ln>
          </c:spPr>
          <c:marker>
            <c:symbol val="none"/>
          </c:marker>
          <c:dLbls>
            <c:txPr>
              <a:bodyPr wrap="non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yVal>
            <c:numRef>
              <c:f>'Standard Deviation '!$D$2:$D$51</c:f>
              <c:numCache>
                <c:formatCode>General</c:formatCode>
                <c:ptCount val="50"/>
                <c:pt idx="0">
                  <c:v>5.68291545784897</c:v>
                </c:pt>
                <c:pt idx="1">
                  <c:v>8.94895427046885</c:v>
                </c:pt>
                <c:pt idx="2">
                  <c:v>8.32718547618565</c:v>
                </c:pt>
                <c:pt idx="3">
                  <c:v>2.83017450958689</c:v>
                </c:pt>
                <c:pt idx="4">
                  <c:v>6.00811161251291</c:v>
                </c:pt>
                <c:pt idx="5">
                  <c:v>1.83416646842259</c:v>
                </c:pt>
                <c:pt idx="6">
                  <c:v>2.69154870251828</c:v>
                </c:pt>
                <c:pt idx="7">
                  <c:v>6.46308672622302</c:v>
                </c:pt>
                <c:pt idx="8">
                  <c:v>6.80896017297218</c:v>
                </c:pt>
                <c:pt idx="9">
                  <c:v>9.33465601566452</c:v>
                </c:pt>
                <c:pt idx="10">
                  <c:v>8.57019376604479</c:v>
                </c:pt>
                <c:pt idx="11">
                  <c:v>6.02570769172444</c:v>
                </c:pt>
                <c:pt idx="12">
                  <c:v>7.05871687880434</c:v>
                </c:pt>
                <c:pt idx="13">
                  <c:v>1.70873683826836</c:v>
                </c:pt>
                <c:pt idx="14">
                  <c:v>7.13430612379598</c:v>
                </c:pt>
                <c:pt idx="15">
                  <c:v>4.27642288147354</c:v>
                </c:pt>
                <c:pt idx="16">
                  <c:v>3.80608755770953</c:v>
                </c:pt>
                <c:pt idx="17">
                  <c:v>5.78155072504272</c:v>
                </c:pt>
                <c:pt idx="18">
                  <c:v>5.39659704233295</c:v>
                </c:pt>
                <c:pt idx="19">
                  <c:v>2.897462028611</c:v>
                </c:pt>
                <c:pt idx="20">
                  <c:v>2.40129127893631</c:v>
                </c:pt>
                <c:pt idx="21">
                  <c:v>4.54528994298115</c:v>
                </c:pt>
                <c:pt idx="22">
                  <c:v>6.32426290622726</c:v>
                </c:pt>
                <c:pt idx="23">
                  <c:v>6.53748394399471</c:v>
                </c:pt>
                <c:pt idx="24">
                  <c:v>8.68461763090391</c:v>
                </c:pt>
                <c:pt idx="25">
                  <c:v>6.90931211259831</c:v>
                </c:pt>
                <c:pt idx="26">
                  <c:v>8.775029398589</c:v>
                </c:pt>
                <c:pt idx="27">
                  <c:v>4.13802279753466</c:v>
                </c:pt>
                <c:pt idx="28">
                  <c:v>7.80213137882554</c:v>
                </c:pt>
                <c:pt idx="29">
                  <c:v>8.11790387655226</c:v>
                </c:pt>
                <c:pt idx="30">
                  <c:v>9.33144852844063</c:v>
                </c:pt>
                <c:pt idx="31">
                  <c:v>8.56161288186425</c:v>
                </c:pt>
                <c:pt idx="32">
                  <c:v>9.22897686938497</c:v>
                </c:pt>
                <c:pt idx="33">
                  <c:v>9.33499329004636</c:v>
                </c:pt>
                <c:pt idx="34">
                  <c:v>1.86294659828445</c:v>
                </c:pt>
                <c:pt idx="35">
                  <c:v>8.52300142043323</c:v>
                </c:pt>
                <c:pt idx="36">
                  <c:v>7.08690672261206</c:v>
                </c:pt>
                <c:pt idx="37">
                  <c:v>8.68113906227418</c:v>
                </c:pt>
                <c:pt idx="38">
                  <c:v>5.42550702121753</c:v>
                </c:pt>
                <c:pt idx="39">
                  <c:v>5.40691196751307</c:v>
                </c:pt>
                <c:pt idx="40">
                  <c:v>9.2832233344433</c:v>
                </c:pt>
                <c:pt idx="41">
                  <c:v>8.40775231947341</c:v>
                </c:pt>
                <c:pt idx="42">
                  <c:v>4.34200554825662</c:v>
                </c:pt>
                <c:pt idx="43">
                  <c:v>8.66762692490184</c:v>
                </c:pt>
                <c:pt idx="44">
                  <c:v>3.60593306080363</c:v>
                </c:pt>
                <c:pt idx="45">
                  <c:v>3.67663648443991</c:v>
                </c:pt>
                <c:pt idx="46">
                  <c:v>8.44223194620995</c:v>
                </c:pt>
                <c:pt idx="47">
                  <c:v>5.38603385749984</c:v>
                </c:pt>
                <c:pt idx="48">
                  <c:v>9.32332586435406</c:v>
                </c:pt>
                <c:pt idx="49">
                  <c:v>2.30082603760893</c:v>
                </c:pt>
              </c:numCache>
            </c:numRef>
          </c:yVal>
          <c:smooth val="1"/>
        </c:ser>
        <c:axId val="2383702"/>
        <c:axId val="80972846"/>
      </c:scatterChart>
      <c:valAx>
        <c:axId val="2383702"/>
        <c:scaling>
          <c:orientation val="minMax"/>
        </c:scaling>
        <c:delete val="0"/>
        <c:axPos val="b"/>
        <c:title>
          <c:tx>
            <c:rich>
              <a:bodyPr rot="0"/>
              <a:lstStyle/>
              <a:p>
                <a:pPr>
                  <a:defRPr b="0" sz="900" spc="-1" strike="noStrike">
                    <a:latin typeface="Arial"/>
                  </a:defRPr>
                </a:pPr>
                <a:r>
                  <a:rPr b="0" sz="900" spc="-1" strike="noStrike">
                    <a:latin typeface="Arial"/>
                  </a:rPr>
                  <a:t>Intervals</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80972846"/>
        <c:crosses val="autoZero"/>
        <c:crossBetween val="midCat"/>
      </c:valAx>
      <c:valAx>
        <c:axId val="80972846"/>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Probability</a:t>
                </a:r>
              </a:p>
            </c:rich>
          </c:tx>
          <c:overlay val="0"/>
          <c:spPr>
            <a:noFill/>
            <a:ln w="0">
              <a:noFill/>
            </a:ln>
          </c:spPr>
        </c:title>
        <c:numFmt formatCode="0.00" sourceLinked="0"/>
        <c:majorTickMark val="out"/>
        <c:minorTickMark val="none"/>
        <c:tickLblPos val="nextTo"/>
        <c:spPr>
          <a:ln w="0">
            <a:solidFill>
              <a:srgbClr val="b3b3b3"/>
            </a:solidFill>
          </a:ln>
        </c:spPr>
        <c:txPr>
          <a:bodyPr/>
          <a:lstStyle/>
          <a:p>
            <a:pPr>
              <a:defRPr b="0" sz="1000" spc="-1" strike="noStrike">
                <a:latin typeface="Arial"/>
              </a:defRPr>
            </a:pPr>
          </a:p>
        </c:txPr>
        <c:crossAx val="2383702"/>
        <c:crosses val="autoZero"/>
        <c:crossBetween val="midCat"/>
      </c:valAx>
      <c:spPr>
        <a:noFill/>
        <a:ln w="0">
          <a:solidFill>
            <a:srgbClr val="b3b3b3"/>
          </a:solidFill>
        </a:ln>
      </c:spPr>
    </c:plotArea>
    <c:legend>
      <c:legendPos val="r"/>
      <c:overlay val="0"/>
      <c:spPr>
        <a:noFill/>
        <a:ln w="0">
          <a:noFill/>
        </a:ln>
      </c:spPr>
      <c:txPr>
        <a:bodyPr/>
        <a:lstStyle/>
        <a:p>
          <a:pPr>
            <a:defRPr b="0" sz="1000" spc="-1" strike="noStrike">
              <a:latin typeface="Arial"/>
            </a:defRPr>
          </a:pPr>
        </a:p>
      </c:txPr>
    </c:legend>
    <c:plotVisOnly val="1"/>
    <c:dispBlanksAs val="span"/>
  </c:chart>
  <c:spPr>
    <a:solidFill>
      <a:srgbClr val="ffffff"/>
    </a:solidFill>
    <a:ln w="0">
      <a:noFill/>
    </a:ln>
  </c:spPr>
</c:chartSpace>
</file>

<file path=xl/charts/chart2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STD Deviation for Data Set Data 2</a:t>
            </a:r>
          </a:p>
        </c:rich>
      </c:tx>
      <c:overlay val="0"/>
      <c:spPr>
        <a:noFill/>
        <a:ln w="0">
          <a:noFill/>
        </a:ln>
      </c:spPr>
    </c:title>
    <c:autoTitleDeleted val="0"/>
    <c:plotArea>
      <c:lineChart>
        <c:grouping val="stacked"/>
        <c:varyColors val="0"/>
        <c:ser>
          <c:idx val="0"/>
          <c:order val="0"/>
          <c:tx>
            <c:strRef>
              <c:f>'Standard Deviation '!$E$1</c:f>
              <c:strCache>
                <c:ptCount val="1"/>
                <c:pt idx="0">
                  <c:v>Probability 2</c:v>
                </c:pt>
              </c:strCache>
            </c:strRef>
          </c:tx>
          <c:spPr>
            <a:solidFill>
              <a:srgbClr val="004586"/>
            </a:solidFill>
            <a:ln w="28800">
              <a:solidFill>
                <a:srgbClr val="004586"/>
              </a:solidFill>
              <a:round/>
            </a:ln>
          </c:spPr>
          <c:marker>
            <c:symbol val="none"/>
          </c:marker>
          <c:dLbls>
            <c:txPr>
              <a:bodyPr wrap="non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'Standard Deviation '!$E$2:$E$51</c:f>
              <c:numCache>
                <c:formatCode>General</c:formatCode>
                <c:ptCount val="50"/>
                <c:pt idx="0">
                  <c:v>3.42527021997057</c:v>
                </c:pt>
                <c:pt idx="1">
                  <c:v>6.76793339690899</c:v>
                </c:pt>
                <c:pt idx="2">
                  <c:v>4.70544955839923</c:v>
                </c:pt>
                <c:pt idx="3">
                  <c:v>6.96594132449179</c:v>
                </c:pt>
                <c:pt idx="4">
                  <c:v>4.0886455947449</c:v>
                </c:pt>
                <c:pt idx="5">
                  <c:v>5.27221825856797</c:v>
                </c:pt>
                <c:pt idx="6">
                  <c:v>6.70048731536602</c:v>
                </c:pt>
                <c:pt idx="7">
                  <c:v>1.75881050576014</c:v>
                </c:pt>
                <c:pt idx="8">
                  <c:v>5.03963526909709</c:v>
                </c:pt>
                <c:pt idx="9">
                  <c:v>7.02347850078152</c:v>
                </c:pt>
                <c:pt idx="10">
                  <c:v>0.152654024295552</c:v>
                </c:pt>
                <c:pt idx="11">
                  <c:v>0.562147570599124</c:v>
                </c:pt>
                <c:pt idx="12">
                  <c:v>5.98749425308164</c:v>
                </c:pt>
                <c:pt idx="13">
                  <c:v>5.55921730618043</c:v>
                </c:pt>
                <c:pt idx="14">
                  <c:v>6.70868133951782</c:v>
                </c:pt>
                <c:pt idx="15">
                  <c:v>6.10506665572532</c:v>
                </c:pt>
                <c:pt idx="16">
                  <c:v>5.95933457477119</c:v>
                </c:pt>
                <c:pt idx="17">
                  <c:v>7.15492858734241</c:v>
                </c:pt>
                <c:pt idx="18">
                  <c:v>6.80938373342208</c:v>
                </c:pt>
                <c:pt idx="19">
                  <c:v>6.02151086033258</c:v>
                </c:pt>
                <c:pt idx="20">
                  <c:v>4.35695119356494</c:v>
                </c:pt>
                <c:pt idx="21">
                  <c:v>0.819925947297627</c:v>
                </c:pt>
                <c:pt idx="22">
                  <c:v>1.1395182013793</c:v>
                </c:pt>
                <c:pt idx="23">
                  <c:v>4.22771199704205</c:v>
                </c:pt>
                <c:pt idx="24">
                  <c:v>4.22487704277602</c:v>
                </c:pt>
                <c:pt idx="25">
                  <c:v>5.62308501925299</c:v>
                </c:pt>
                <c:pt idx="26">
                  <c:v>6.39039536814603</c:v>
                </c:pt>
                <c:pt idx="27">
                  <c:v>7.20095612998751</c:v>
                </c:pt>
                <c:pt idx="28">
                  <c:v>5.82796053494864</c:v>
                </c:pt>
                <c:pt idx="29">
                  <c:v>6.67958363156852</c:v>
                </c:pt>
                <c:pt idx="30">
                  <c:v>2.02657206791367</c:v>
                </c:pt>
                <c:pt idx="31">
                  <c:v>6.25778383911984</c:v>
                </c:pt>
                <c:pt idx="32">
                  <c:v>3.55873077163116</c:v>
                </c:pt>
                <c:pt idx="33">
                  <c:v>7.22073500900139</c:v>
                </c:pt>
                <c:pt idx="34">
                  <c:v>5.78260330940236</c:v>
                </c:pt>
                <c:pt idx="35">
                  <c:v>3.05275011147936</c:v>
                </c:pt>
                <c:pt idx="36">
                  <c:v>7.20258495717969</c:v>
                </c:pt>
                <c:pt idx="37">
                  <c:v>4.58313897306382</c:v>
                </c:pt>
                <c:pt idx="38">
                  <c:v>6.79006482288836</c:v>
                </c:pt>
                <c:pt idx="39">
                  <c:v>6.40442641241822</c:v>
                </c:pt>
                <c:pt idx="40">
                  <c:v>4.57068471247705</c:v>
                </c:pt>
                <c:pt idx="41">
                  <c:v>4.78120379108113</c:v>
                </c:pt>
                <c:pt idx="42">
                  <c:v>6.98341360612468</c:v>
                </c:pt>
                <c:pt idx="43">
                  <c:v>4.88651509615476</c:v>
                </c:pt>
                <c:pt idx="44">
                  <c:v>6.77405988772417</c:v>
                </c:pt>
                <c:pt idx="45">
                  <c:v>2.30562374412173</c:v>
                </c:pt>
                <c:pt idx="46">
                  <c:v>6.89333889472523</c:v>
                </c:pt>
                <c:pt idx="47">
                  <c:v>7.21312274230606</c:v>
                </c:pt>
                <c:pt idx="48">
                  <c:v>4.70520948505378</c:v>
                </c:pt>
                <c:pt idx="49">
                  <c:v>6.87633055917883</c:v>
                </c:pt>
              </c:numCache>
            </c:numRef>
          </c:val>
          <c:smooth val="1"/>
        </c:ser>
        <c:hiLowLines>
          <c:spPr>
            <a:ln w="0">
              <a:noFill/>
            </a:ln>
          </c:spPr>
        </c:hiLowLines>
        <c:marker val="0"/>
        <c:axId val="85067175"/>
        <c:axId val="1280065"/>
      </c:lineChart>
      <c:catAx>
        <c:axId val="85067175"/>
        <c:scaling>
          <c:orientation val="minMax"/>
        </c:scaling>
        <c:delete val="0"/>
        <c:axPos val="b"/>
        <c:majorGridlines>
          <c:spPr>
            <a:ln w="0">
              <a:solidFill>
                <a:srgbClr val="b3b3b3"/>
              </a:solidFill>
            </a:ln>
          </c:spPr>
        </c:majorGridlines>
        <c:title>
          <c:tx>
            <c:rich>
              <a:bodyPr rot="0"/>
              <a:lstStyle/>
              <a:p>
                <a:pPr>
                  <a:defRPr b="0" sz="900" spc="-1" strike="noStrike">
                    <a:latin typeface="Arial"/>
                  </a:defRPr>
                </a:pPr>
                <a:r>
                  <a:rPr b="0" sz="900" spc="-1" strike="noStrike">
                    <a:latin typeface="Arial"/>
                  </a:rPr>
                  <a:t>Intervals</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1280065"/>
        <c:crosses val="autoZero"/>
        <c:auto val="1"/>
        <c:lblAlgn val="ctr"/>
        <c:lblOffset val="100"/>
        <c:noMultiLvlLbl val="0"/>
      </c:catAx>
      <c:valAx>
        <c:axId val="1280065"/>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Probablility</a:t>
                </a:r>
              </a:p>
            </c:rich>
          </c:tx>
          <c:overlay val="0"/>
          <c:spPr>
            <a:noFill/>
            <a:ln w="0">
              <a:noFill/>
            </a:ln>
          </c:spPr>
        </c:title>
        <c:numFmt formatCode="0.00" sourceLinked="0"/>
        <c:majorTickMark val="out"/>
        <c:minorTickMark val="none"/>
        <c:tickLblPos val="nextTo"/>
        <c:spPr>
          <a:ln w="0">
            <a:solidFill>
              <a:srgbClr val="b3b3b3"/>
            </a:solidFill>
          </a:ln>
        </c:spPr>
        <c:txPr>
          <a:bodyPr/>
          <a:lstStyle/>
          <a:p>
            <a:pPr>
              <a:defRPr b="0" sz="1000" spc="-1" strike="noStrike">
                <a:latin typeface="Arial"/>
              </a:defRPr>
            </a:pPr>
          </a:p>
        </c:txPr>
        <c:crossAx val="85067175"/>
        <c:crosses val="autoZero"/>
        <c:crossBetween val="midCat"/>
      </c:valAx>
      <c:spPr>
        <a:noFill/>
        <a:ln w="0">
          <a:solidFill>
            <a:srgbClr val="b3b3b3"/>
          </a:solidFill>
        </a:ln>
      </c:spPr>
    </c:plotArea>
    <c:legend>
      <c:legendPos val="r"/>
      <c:overlay val="0"/>
      <c:spPr>
        <a:noFill/>
        <a:ln w="0">
          <a:noFill/>
        </a:ln>
      </c:spPr>
      <c:txPr>
        <a:bodyPr/>
        <a:lstStyle/>
        <a:p>
          <a:pPr>
            <a:defRPr b="0" sz="1000" spc="-1" strike="noStrike">
              <a:latin typeface="Arial"/>
            </a:defRPr>
          </a:pPr>
        </a:p>
      </c:txPr>
    </c:legend>
    <c:plotVisOnly val="1"/>
    <c:dispBlanksAs val="gap"/>
  </c:chart>
  <c:spPr>
    <a:solidFill>
      <a:srgbClr val="ffffff"/>
    </a:solidFill>
    <a:ln w="0">
      <a:noFill/>
    </a:ln>
  </c:spPr>
</c:chartSpace>
</file>

<file path=xl/charts/chart2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STD Deviation for Data Set Data 3</a:t>
            </a:r>
          </a:p>
        </c:rich>
      </c:tx>
      <c:overlay val="0"/>
      <c:spPr>
        <a:noFill/>
        <a:ln w="0">
          <a:noFill/>
        </a:ln>
      </c:spPr>
    </c:title>
    <c:autoTitleDeleted val="0"/>
    <c:plotArea>
      <c:lineChart>
        <c:grouping val="stacked"/>
        <c:varyColors val="0"/>
        <c:ser>
          <c:idx val="0"/>
          <c:order val="0"/>
          <c:tx>
            <c:strRef>
              <c:f>'Standard Deviation '!$F$1</c:f>
              <c:strCache>
                <c:ptCount val="1"/>
                <c:pt idx="0">
                  <c:v>Probability 3</c:v>
                </c:pt>
              </c:strCache>
            </c:strRef>
          </c:tx>
          <c:spPr>
            <a:solidFill>
              <a:srgbClr val="004586"/>
            </a:solidFill>
            <a:ln w="28800">
              <a:solidFill>
                <a:srgbClr val="004586"/>
              </a:solidFill>
              <a:round/>
            </a:ln>
          </c:spPr>
          <c:marker>
            <c:symbol val="none"/>
          </c:marker>
          <c:dLbls>
            <c:txPr>
              <a:bodyPr wrap="non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'Standard Deviation '!$F$2:$F$51</c:f>
              <c:numCache>
                <c:formatCode>General</c:formatCode>
                <c:ptCount val="50"/>
                <c:pt idx="0">
                  <c:v>2.0766728323687</c:v>
                </c:pt>
                <c:pt idx="1">
                  <c:v>5.30743645636145</c:v>
                </c:pt>
                <c:pt idx="2">
                  <c:v>1.19675685471479</c:v>
                </c:pt>
                <c:pt idx="3">
                  <c:v>6.56968944338513</c:v>
                </c:pt>
                <c:pt idx="4">
                  <c:v>7.09515745460016</c:v>
                </c:pt>
                <c:pt idx="5">
                  <c:v>7.43502110198723</c:v>
                </c:pt>
                <c:pt idx="6">
                  <c:v>7.59875209905897</c:v>
                </c:pt>
                <c:pt idx="7">
                  <c:v>5.32929452750398</c:v>
                </c:pt>
                <c:pt idx="8">
                  <c:v>6.91915517047512</c:v>
                </c:pt>
                <c:pt idx="9">
                  <c:v>3.39226413551769</c:v>
                </c:pt>
                <c:pt idx="10">
                  <c:v>7.58847549438488</c:v>
                </c:pt>
                <c:pt idx="11">
                  <c:v>7.62848913539378</c:v>
                </c:pt>
                <c:pt idx="12">
                  <c:v>1.65064830057571</c:v>
                </c:pt>
                <c:pt idx="13">
                  <c:v>0.0910912632803043</c:v>
                </c:pt>
                <c:pt idx="14">
                  <c:v>7.67146048705807</c:v>
                </c:pt>
                <c:pt idx="15">
                  <c:v>5.23371469614806</c:v>
                </c:pt>
                <c:pt idx="16">
                  <c:v>1.29133803757334</c:v>
                </c:pt>
                <c:pt idx="17">
                  <c:v>5.18138868567691</c:v>
                </c:pt>
                <c:pt idx="18">
                  <c:v>7.20218098692367</c:v>
                </c:pt>
                <c:pt idx="19">
                  <c:v>6.45151296035465</c:v>
                </c:pt>
                <c:pt idx="20">
                  <c:v>7.30925373187706</c:v>
                </c:pt>
                <c:pt idx="21">
                  <c:v>7.6597738184043</c:v>
                </c:pt>
                <c:pt idx="22">
                  <c:v>6.2888300397748</c:v>
                </c:pt>
                <c:pt idx="23">
                  <c:v>5.09557383986034</c:v>
                </c:pt>
                <c:pt idx="24">
                  <c:v>4.74304060427155</c:v>
                </c:pt>
                <c:pt idx="25">
                  <c:v>1.61862738121909</c:v>
                </c:pt>
                <c:pt idx="26">
                  <c:v>7.61588414238296</c:v>
                </c:pt>
                <c:pt idx="27">
                  <c:v>6.44247015338452</c:v>
                </c:pt>
                <c:pt idx="28">
                  <c:v>5.7109169439115</c:v>
                </c:pt>
                <c:pt idx="29">
                  <c:v>1.6132845385562</c:v>
                </c:pt>
                <c:pt idx="30">
                  <c:v>7.2550558335954</c:v>
                </c:pt>
                <c:pt idx="31">
                  <c:v>6.61249480155021</c:v>
                </c:pt>
                <c:pt idx="32">
                  <c:v>7.17235336095134</c:v>
                </c:pt>
                <c:pt idx="33">
                  <c:v>7.3338947199782</c:v>
                </c:pt>
                <c:pt idx="34">
                  <c:v>4.89028942396193</c:v>
                </c:pt>
                <c:pt idx="35">
                  <c:v>2.55982435079518</c:v>
                </c:pt>
                <c:pt idx="36">
                  <c:v>6.034255112248</c:v>
                </c:pt>
                <c:pt idx="37">
                  <c:v>7.65828343452545</c:v>
                </c:pt>
                <c:pt idx="38">
                  <c:v>3.71173269353689</c:v>
                </c:pt>
                <c:pt idx="39">
                  <c:v>6.71149292798619</c:v>
                </c:pt>
                <c:pt idx="40">
                  <c:v>7.61251188955694</c:v>
                </c:pt>
                <c:pt idx="41">
                  <c:v>6.64921114926609</c:v>
                </c:pt>
                <c:pt idx="42">
                  <c:v>7.66051230598155</c:v>
                </c:pt>
                <c:pt idx="43">
                  <c:v>7.67356357948686</c:v>
                </c:pt>
                <c:pt idx="44">
                  <c:v>7.68028670761849</c:v>
                </c:pt>
                <c:pt idx="45">
                  <c:v>7.45725104396136</c:v>
                </c:pt>
                <c:pt idx="46">
                  <c:v>1.68684243469293</c:v>
                </c:pt>
                <c:pt idx="47">
                  <c:v>6.23904609012815</c:v>
                </c:pt>
                <c:pt idx="48">
                  <c:v>6.45601073033094</c:v>
                </c:pt>
                <c:pt idx="49">
                  <c:v>2.15219771169096</c:v>
                </c:pt>
              </c:numCache>
            </c:numRef>
          </c:val>
          <c:smooth val="1"/>
        </c:ser>
        <c:hiLowLines>
          <c:spPr>
            <a:ln w="0">
              <a:noFill/>
            </a:ln>
          </c:spPr>
        </c:hiLowLines>
        <c:marker val="0"/>
        <c:axId val="65242907"/>
        <c:axId val="29724221"/>
      </c:lineChart>
      <c:catAx>
        <c:axId val="65242907"/>
        <c:scaling>
          <c:orientation val="minMax"/>
        </c:scaling>
        <c:delete val="0"/>
        <c:axPos val="b"/>
        <c:majorGridlines>
          <c:spPr>
            <a:ln w="0">
              <a:solidFill>
                <a:srgbClr val="b3b3b3"/>
              </a:solidFill>
            </a:ln>
          </c:spPr>
        </c:majorGridlines>
        <c:title>
          <c:tx>
            <c:rich>
              <a:bodyPr rot="0"/>
              <a:lstStyle/>
              <a:p>
                <a:pPr>
                  <a:defRPr b="0" sz="900" spc="-1" strike="noStrike">
                    <a:latin typeface="Arial"/>
                  </a:defRPr>
                </a:pPr>
                <a:r>
                  <a:rPr b="0" sz="900" spc="-1" strike="noStrike">
                    <a:latin typeface="Arial"/>
                  </a:rPr>
                  <a:t>Intervals</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29724221"/>
        <c:crosses val="autoZero"/>
        <c:auto val="1"/>
        <c:lblAlgn val="ctr"/>
        <c:lblOffset val="100"/>
        <c:noMultiLvlLbl val="0"/>
      </c:catAx>
      <c:valAx>
        <c:axId val="29724221"/>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Probability</a:t>
                </a:r>
              </a:p>
            </c:rich>
          </c:tx>
          <c:overlay val="0"/>
          <c:spPr>
            <a:noFill/>
            <a:ln w="0">
              <a:noFill/>
            </a:ln>
          </c:spPr>
        </c:title>
        <c:numFmt formatCode="0.00" sourceLinked="0"/>
        <c:majorTickMark val="out"/>
        <c:minorTickMark val="none"/>
        <c:tickLblPos val="nextTo"/>
        <c:spPr>
          <a:ln w="0">
            <a:solidFill>
              <a:srgbClr val="b3b3b3"/>
            </a:solidFill>
          </a:ln>
        </c:spPr>
        <c:txPr>
          <a:bodyPr/>
          <a:lstStyle/>
          <a:p>
            <a:pPr>
              <a:defRPr b="0" sz="1000" spc="-1" strike="noStrike">
                <a:latin typeface="Arial"/>
              </a:defRPr>
            </a:pPr>
          </a:p>
        </c:txPr>
        <c:crossAx val="65242907"/>
        <c:crosses val="autoZero"/>
        <c:crossBetween val="midCat"/>
      </c:valAx>
      <c:spPr>
        <a:noFill/>
        <a:ln w="0">
          <a:solidFill>
            <a:srgbClr val="b3b3b3"/>
          </a:solidFill>
        </a:ln>
      </c:spPr>
    </c:plotArea>
    <c:legend>
      <c:legendPos val="r"/>
      <c:overlay val="0"/>
      <c:spPr>
        <a:noFill/>
        <a:ln w="0">
          <a:noFill/>
        </a:ln>
      </c:spPr>
      <c:txPr>
        <a:bodyPr/>
        <a:lstStyle/>
        <a:p>
          <a:pPr>
            <a:defRPr b="0" sz="1000" spc="-1" strike="noStrike">
              <a:latin typeface="Arial"/>
            </a:defRPr>
          </a:pPr>
        </a:p>
      </c:txPr>
    </c:legend>
    <c:plotVisOnly val="1"/>
    <c:dispBlanksAs val="gap"/>
  </c:chart>
  <c:spPr>
    <a:solidFill>
      <a:srgbClr val="ffffff"/>
    </a:solidFill>
    <a:ln w="0">
      <a:noFill/>
    </a:ln>
  </c:spPr>
</c:chartSpace>
</file>

<file path=xl/drawings/_rels/drawing1.xml.rels><?xml version="1.0" encoding="UTF-8"?>
<Relationships xmlns="http://schemas.openxmlformats.org/package/2006/relationships"><Relationship Id="rId1" Type="http://schemas.openxmlformats.org/officeDocument/2006/relationships/chart" Target="../charts/chart11.xml"/><Relationship Id="rId2" Type="http://schemas.openxmlformats.org/officeDocument/2006/relationships/chart" Target="../charts/chart12.xml"/>
</Relationships>
</file>

<file path=xl/drawings/_rels/drawing2.xml.rels><?xml version="1.0" encoding="UTF-8"?>
<Relationships xmlns="http://schemas.openxmlformats.org/package/2006/relationships"><Relationship Id="rId1" Type="http://schemas.openxmlformats.org/officeDocument/2006/relationships/chart" Target="../charts/chart13.xml"/><Relationship Id="rId2" Type="http://schemas.openxmlformats.org/officeDocument/2006/relationships/chart" Target="../charts/chart14.xml"/>
</Relationships>
</file>

<file path=xl/drawings/_rels/drawing3.xml.rels><?xml version="1.0" encoding="UTF-8"?>
<Relationships xmlns="http://schemas.openxmlformats.org/package/2006/relationships"><Relationship Id="rId1" Type="http://schemas.openxmlformats.org/officeDocument/2006/relationships/chart" Target="../charts/chart15.xml"/><Relationship Id="rId2" Type="http://schemas.openxmlformats.org/officeDocument/2006/relationships/chart" Target="../charts/chart16.xml"/>
</Relationships>
</file>

<file path=xl/drawings/_rels/drawing4.xml.rels><?xml version="1.0" encoding="UTF-8"?>
<Relationships xmlns="http://schemas.openxmlformats.org/package/2006/relationships"><Relationship Id="rId1" Type="http://schemas.openxmlformats.org/officeDocument/2006/relationships/chart" Target="../charts/chart17.xml"/>
</Relationships>
</file>

<file path=xl/drawings/_rels/drawing5.xml.rels><?xml version="1.0" encoding="UTF-8"?>
<Relationships xmlns="http://schemas.openxmlformats.org/package/2006/relationships"><Relationship Id="rId1" Type="http://schemas.openxmlformats.org/officeDocument/2006/relationships/chart" Target="../charts/chart18.xml"/><Relationship Id="rId2" Type="http://schemas.openxmlformats.org/officeDocument/2006/relationships/chart" Target="../charts/chart19.xml"/><Relationship Id="rId3" Type="http://schemas.openxmlformats.org/officeDocument/2006/relationships/chart" Target="../charts/chart20.xml"/><Relationship Id="rId4" Type="http://schemas.openxmlformats.org/officeDocument/2006/relationships/chart" Target="../charts/chart21.xml"/>
</Relationships>
</file>

<file path=xl/drawings/_rels/drawing6.xml.rels><?xml version="1.0" encoding="UTF-8"?>
<Relationships xmlns="http://schemas.openxmlformats.org/package/2006/relationships"><Relationship Id="rId1" Type="http://schemas.openxmlformats.org/officeDocument/2006/relationships/chart" Target="../charts/chart22.xml"/><Relationship Id="rId2" Type="http://schemas.openxmlformats.org/officeDocument/2006/relationships/chart" Target="../charts/chart23.xml"/><Relationship Id="rId3" Type="http://schemas.openxmlformats.org/officeDocument/2006/relationships/chart" Target="../charts/chart2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536760</xdr:colOff>
      <xdr:row>0</xdr:row>
      <xdr:rowOff>57240</xdr:rowOff>
    </xdr:from>
    <xdr:to>
      <xdr:col>20</xdr:col>
      <xdr:colOff>311040</xdr:colOff>
      <xdr:row>14</xdr:row>
      <xdr:rowOff>113760</xdr:rowOff>
    </xdr:to>
    <xdr:graphicFrame>
      <xdr:nvGraphicFramePr>
        <xdr:cNvPr id="0" name="Chart 1"/>
        <xdr:cNvGraphicFramePr/>
      </xdr:nvGraphicFramePr>
      <xdr:xfrm>
        <a:off x="4978440" y="57240"/>
        <a:ext cx="9558360" cy="26377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509760</xdr:colOff>
      <xdr:row>16</xdr:row>
      <xdr:rowOff>93240</xdr:rowOff>
    </xdr:from>
    <xdr:to>
      <xdr:col>16</xdr:col>
      <xdr:colOff>342720</xdr:colOff>
      <xdr:row>37</xdr:row>
      <xdr:rowOff>105120</xdr:rowOff>
    </xdr:to>
    <xdr:graphicFrame>
      <xdr:nvGraphicFramePr>
        <xdr:cNvPr id="1" name=""/>
        <xdr:cNvGraphicFramePr/>
      </xdr:nvGraphicFramePr>
      <xdr:xfrm>
        <a:off x="6786000" y="3024720"/>
        <a:ext cx="5336280" cy="36925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119160</xdr:colOff>
      <xdr:row>0</xdr:row>
      <xdr:rowOff>16200</xdr:rowOff>
    </xdr:from>
    <xdr:to>
      <xdr:col>20</xdr:col>
      <xdr:colOff>288000</xdr:colOff>
      <xdr:row>15</xdr:row>
      <xdr:rowOff>15120</xdr:rowOff>
    </xdr:to>
    <xdr:graphicFrame>
      <xdr:nvGraphicFramePr>
        <xdr:cNvPr id="2" name="Chart 1"/>
        <xdr:cNvGraphicFramePr/>
      </xdr:nvGraphicFramePr>
      <xdr:xfrm>
        <a:off x="4762800" y="16200"/>
        <a:ext cx="8730000" cy="27680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519840</xdr:colOff>
      <xdr:row>16</xdr:row>
      <xdr:rowOff>174240</xdr:rowOff>
    </xdr:from>
    <xdr:to>
      <xdr:col>17</xdr:col>
      <xdr:colOff>153360</xdr:colOff>
      <xdr:row>38</xdr:row>
      <xdr:rowOff>32040</xdr:rowOff>
    </xdr:to>
    <xdr:graphicFrame>
      <xdr:nvGraphicFramePr>
        <xdr:cNvPr id="3" name=""/>
        <xdr:cNvGraphicFramePr/>
      </xdr:nvGraphicFramePr>
      <xdr:xfrm>
        <a:off x="5774760" y="3118680"/>
        <a:ext cx="5748840" cy="371340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85680</xdr:colOff>
      <xdr:row>0</xdr:row>
      <xdr:rowOff>77760</xdr:rowOff>
    </xdr:from>
    <xdr:to>
      <xdr:col>20</xdr:col>
      <xdr:colOff>252720</xdr:colOff>
      <xdr:row>13</xdr:row>
      <xdr:rowOff>173520</xdr:rowOff>
    </xdr:to>
    <xdr:graphicFrame>
      <xdr:nvGraphicFramePr>
        <xdr:cNvPr id="4" name="Chart 4"/>
        <xdr:cNvGraphicFramePr/>
      </xdr:nvGraphicFramePr>
      <xdr:xfrm>
        <a:off x="4445280" y="77760"/>
        <a:ext cx="8728200" cy="26438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475200</xdr:colOff>
      <xdr:row>15</xdr:row>
      <xdr:rowOff>7920</xdr:rowOff>
    </xdr:from>
    <xdr:to>
      <xdr:col>16</xdr:col>
      <xdr:colOff>112680</xdr:colOff>
      <xdr:row>34</xdr:row>
      <xdr:rowOff>155520</xdr:rowOff>
    </xdr:to>
    <xdr:graphicFrame>
      <xdr:nvGraphicFramePr>
        <xdr:cNvPr id="5" name=""/>
        <xdr:cNvGraphicFramePr/>
      </xdr:nvGraphicFramePr>
      <xdr:xfrm>
        <a:off x="4834800" y="2906640"/>
        <a:ext cx="5752800" cy="38080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199080</xdr:colOff>
      <xdr:row>1</xdr:row>
      <xdr:rowOff>84960</xdr:rowOff>
    </xdr:from>
    <xdr:to>
      <xdr:col>11</xdr:col>
      <xdr:colOff>268920</xdr:colOff>
      <xdr:row>19</xdr:row>
      <xdr:rowOff>169200</xdr:rowOff>
    </xdr:to>
    <xdr:graphicFrame>
      <xdr:nvGraphicFramePr>
        <xdr:cNvPr id="6" name=""/>
        <xdr:cNvGraphicFramePr/>
      </xdr:nvGraphicFramePr>
      <xdr:xfrm>
        <a:off x="3460320" y="400320"/>
        <a:ext cx="5777280" cy="323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677880</xdr:colOff>
      <xdr:row>0</xdr:row>
      <xdr:rowOff>156960</xdr:rowOff>
    </xdr:from>
    <xdr:to>
      <xdr:col>15</xdr:col>
      <xdr:colOff>730080</xdr:colOff>
      <xdr:row>19</xdr:row>
      <xdr:rowOff>66960</xdr:rowOff>
    </xdr:to>
    <xdr:graphicFrame>
      <xdr:nvGraphicFramePr>
        <xdr:cNvPr id="7" name=""/>
        <xdr:cNvGraphicFramePr/>
      </xdr:nvGraphicFramePr>
      <xdr:xfrm>
        <a:off x="7670880" y="156960"/>
        <a:ext cx="575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751320</xdr:colOff>
      <xdr:row>20</xdr:row>
      <xdr:rowOff>81000</xdr:rowOff>
    </xdr:from>
    <xdr:to>
      <xdr:col>15</xdr:col>
      <xdr:colOff>803160</xdr:colOff>
      <xdr:row>38</xdr:row>
      <xdr:rowOff>162000</xdr:rowOff>
    </xdr:to>
    <xdr:graphicFrame>
      <xdr:nvGraphicFramePr>
        <xdr:cNvPr id="8" name=""/>
        <xdr:cNvGraphicFramePr/>
      </xdr:nvGraphicFramePr>
      <xdr:xfrm>
        <a:off x="7744320" y="3585960"/>
        <a:ext cx="5759280" cy="32356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8</xdr:col>
      <xdr:colOff>698760</xdr:colOff>
      <xdr:row>40</xdr:row>
      <xdr:rowOff>0</xdr:rowOff>
    </xdr:from>
    <xdr:to>
      <xdr:col>15</xdr:col>
      <xdr:colOff>750600</xdr:colOff>
      <xdr:row>58</xdr:row>
      <xdr:rowOff>81000</xdr:rowOff>
    </xdr:to>
    <xdr:graphicFrame>
      <xdr:nvGraphicFramePr>
        <xdr:cNvPr id="9" name=""/>
        <xdr:cNvGraphicFramePr/>
      </xdr:nvGraphicFramePr>
      <xdr:xfrm>
        <a:off x="7691760" y="7010280"/>
        <a:ext cx="5759280" cy="323568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698760</xdr:colOff>
      <xdr:row>60</xdr:row>
      <xdr:rowOff>107640</xdr:rowOff>
    </xdr:from>
    <xdr:to>
      <xdr:col>15</xdr:col>
      <xdr:colOff>750600</xdr:colOff>
      <xdr:row>79</xdr:row>
      <xdr:rowOff>13320</xdr:rowOff>
    </xdr:to>
    <xdr:graphicFrame>
      <xdr:nvGraphicFramePr>
        <xdr:cNvPr id="10" name=""/>
        <xdr:cNvGraphicFramePr/>
      </xdr:nvGraphicFramePr>
      <xdr:xfrm>
        <a:off x="7691760" y="10623240"/>
        <a:ext cx="5759280" cy="323532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704880</xdr:colOff>
      <xdr:row>1</xdr:row>
      <xdr:rowOff>73440</xdr:rowOff>
    </xdr:from>
    <xdr:to>
      <xdr:col>20</xdr:col>
      <xdr:colOff>675000</xdr:colOff>
      <xdr:row>22</xdr:row>
      <xdr:rowOff>31320</xdr:rowOff>
    </xdr:to>
    <xdr:graphicFrame>
      <xdr:nvGraphicFramePr>
        <xdr:cNvPr id="11" name=""/>
        <xdr:cNvGraphicFramePr/>
      </xdr:nvGraphicFramePr>
      <xdr:xfrm>
        <a:off x="10518480" y="248400"/>
        <a:ext cx="6482880" cy="36385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750960</xdr:colOff>
      <xdr:row>23</xdr:row>
      <xdr:rowOff>11520</xdr:rowOff>
    </xdr:from>
    <xdr:to>
      <xdr:col>20</xdr:col>
      <xdr:colOff>766800</xdr:colOff>
      <xdr:row>43</xdr:row>
      <xdr:rowOff>171360</xdr:rowOff>
    </xdr:to>
    <xdr:graphicFrame>
      <xdr:nvGraphicFramePr>
        <xdr:cNvPr id="12" name=""/>
        <xdr:cNvGraphicFramePr/>
      </xdr:nvGraphicFramePr>
      <xdr:xfrm>
        <a:off x="10564560" y="4042440"/>
        <a:ext cx="6528600" cy="366480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12</xdr:col>
      <xdr:colOff>703080</xdr:colOff>
      <xdr:row>45</xdr:row>
      <xdr:rowOff>133200</xdr:rowOff>
    </xdr:from>
    <xdr:to>
      <xdr:col>21</xdr:col>
      <xdr:colOff>135720</xdr:colOff>
      <xdr:row>68</xdr:row>
      <xdr:rowOff>71280</xdr:rowOff>
    </xdr:to>
    <xdr:graphicFrame>
      <xdr:nvGraphicFramePr>
        <xdr:cNvPr id="13" name=""/>
        <xdr:cNvGraphicFramePr/>
      </xdr:nvGraphicFramePr>
      <xdr:xfrm>
        <a:off x="10516680" y="8019720"/>
        <a:ext cx="6759360" cy="375300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7.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Y51"/>
  <sheetViews>
    <sheetView showFormulas="false" showGridLines="true" showRowColHeaders="true" showZeros="true" rightToLeft="false" tabSelected="false" showOutlineSymbols="true" defaultGridColor="true" view="normal" topLeftCell="A8" colorId="64" zoomScale="75" zoomScaleNormal="75" zoomScalePageLayoutView="100" workbookViewId="0">
      <selection pane="topLeft" activeCell="A1" activeCellId="0" sqref="A1"/>
    </sheetView>
  </sheetViews>
  <sheetFormatPr defaultColWidth="11.5703125" defaultRowHeight="13.8" zeroHeight="false" outlineLevelRow="0" outlineLevelCol="0"/>
  <cols>
    <col collapsed="false" customWidth="true" hidden="false" outlineLevel="0" max="2" min="1" style="0" width="8.67"/>
    <col collapsed="false" customWidth="true" hidden="false" outlineLevel="0" max="3" min="3" style="0" width="21.43"/>
    <col collapsed="false" customWidth="true" hidden="false" outlineLevel="0" max="4" min="4" style="0" width="24.19"/>
    <col collapsed="false" customWidth="true" hidden="false" outlineLevel="0" max="64" min="5" style="0" width="8.67"/>
  </cols>
  <sheetData>
    <row r="1" customFormat="false" ht="23.85" hidden="false" customHeight="false" outlineLevel="0" collapsed="false">
      <c r="A1" s="0" t="s">
        <v>0</v>
      </c>
      <c r="B1" s="1" t="s">
        <v>1</v>
      </c>
      <c r="C1" s="1" t="s">
        <v>2</v>
      </c>
      <c r="D1" s="0" t="s">
        <v>3</v>
      </c>
    </row>
    <row r="2" customFormat="false" ht="13.8" hidden="false" customHeight="false" outlineLevel="0" collapsed="false">
      <c r="A2" s="2" t="n">
        <v>2.91788685443479</v>
      </c>
      <c r="B2" s="0" t="n">
        <v>2.8</v>
      </c>
      <c r="C2" s="0" t="n">
        <f aca="false" t="array" ref="C2:C22">FREQUENCY(A$2:A$51,B$2:B$22)</f>
        <v>2</v>
      </c>
      <c r="D2" s="3" t="n">
        <f aca="false">C2/C$23</f>
        <v>0.04</v>
      </c>
    </row>
    <row r="3" customFormat="false" ht="13.8" hidden="false" customHeight="false" outlineLevel="0" collapsed="false">
      <c r="A3" s="2" t="n">
        <v>2.88773255935321</v>
      </c>
      <c r="B3" s="0" t="n">
        <f aca="false">B2+0.02</f>
        <v>2.82</v>
      </c>
      <c r="C3" s="0" t="n">
        <v>4</v>
      </c>
      <c r="D3" s="3" t="n">
        <f aca="false">C3/C$23</f>
        <v>0.08</v>
      </c>
    </row>
    <row r="4" customFormat="false" ht="13.8" hidden="false" customHeight="false" outlineLevel="0" collapsed="false">
      <c r="A4" s="2" t="n">
        <v>2.85487899946233</v>
      </c>
      <c r="B4" s="0" t="n">
        <f aca="false">B3+0.02</f>
        <v>2.84</v>
      </c>
      <c r="C4" s="0" t="n">
        <v>6</v>
      </c>
      <c r="D4" s="3" t="n">
        <f aca="false">C4/C$23</f>
        <v>0.12</v>
      </c>
    </row>
    <row r="5" customFormat="false" ht="13.8" hidden="false" customHeight="false" outlineLevel="0" collapsed="false">
      <c r="A5" s="2" t="n">
        <v>2.94133309444669</v>
      </c>
      <c r="B5" s="0" t="n">
        <f aca="false">B4+0.02</f>
        <v>2.86</v>
      </c>
      <c r="C5" s="0" t="n">
        <v>10</v>
      </c>
      <c r="D5" s="3" t="n">
        <f aca="false">C5/C$23</f>
        <v>0.2</v>
      </c>
    </row>
    <row r="6" customFormat="false" ht="13.8" hidden="false" customHeight="false" outlineLevel="0" collapsed="false">
      <c r="A6" s="2" t="n">
        <v>2.91542909666172</v>
      </c>
      <c r="B6" s="0" t="n">
        <f aca="false">B5+0.02</f>
        <v>2.88</v>
      </c>
      <c r="C6" s="0" t="n">
        <v>6</v>
      </c>
      <c r="D6" s="3" t="n">
        <f aca="false">C6/C$23</f>
        <v>0.12</v>
      </c>
    </row>
    <row r="7" customFormat="false" ht="13.8" hidden="false" customHeight="false" outlineLevel="0" collapsed="false">
      <c r="A7" s="2" t="n">
        <v>2.95240298042103</v>
      </c>
      <c r="B7" s="0" t="n">
        <f aca="false">B6+0.02</f>
        <v>2.9</v>
      </c>
      <c r="C7" s="0" t="n">
        <v>5</v>
      </c>
      <c r="D7" s="3" t="n">
        <f aca="false">C7/C$23</f>
        <v>0.1</v>
      </c>
    </row>
    <row r="8" customFormat="false" ht="13.8" hidden="false" customHeight="false" outlineLevel="0" collapsed="false">
      <c r="A8" s="2" t="n">
        <v>2.94270795822914</v>
      </c>
      <c r="B8" s="0" t="n">
        <f aca="false">B7+0.02</f>
        <v>2.92</v>
      </c>
      <c r="C8" s="0" t="n">
        <v>9</v>
      </c>
      <c r="D8" s="3" t="n">
        <f aca="false">C8/C$23</f>
        <v>0.18</v>
      </c>
    </row>
    <row r="9" customFormat="false" ht="13.8" hidden="false" customHeight="false" outlineLevel="0" collapsed="false">
      <c r="A9" s="2" t="n">
        <v>2.83866168873979</v>
      </c>
      <c r="B9" s="0" t="n">
        <f aca="false">B8+0.02</f>
        <v>2.94</v>
      </c>
      <c r="C9" s="0" t="n">
        <v>3</v>
      </c>
      <c r="D9" s="3" t="n">
        <f aca="false">C9/C$23</f>
        <v>0.06</v>
      </c>
    </row>
    <row r="10" customFormat="false" ht="13.8" hidden="false" customHeight="false" outlineLevel="0" collapsed="false">
      <c r="A10" s="2" t="n">
        <v>2.84135894770784</v>
      </c>
      <c r="B10" s="0" t="n">
        <f aca="false">B9+0.02</f>
        <v>2.96</v>
      </c>
      <c r="C10" s="0" t="n">
        <v>5</v>
      </c>
      <c r="D10" s="3" t="n">
        <f aca="false">C10/C$23</f>
        <v>0.1</v>
      </c>
    </row>
    <row r="11" customFormat="false" ht="13.8" hidden="false" customHeight="false" outlineLevel="0" collapsed="false">
      <c r="A11" s="2" t="n">
        <v>2.87577823030966</v>
      </c>
      <c r="B11" s="0" t="n">
        <f aca="false">B10+0.02</f>
        <v>2.98</v>
      </c>
      <c r="C11" s="0" t="n">
        <v>0</v>
      </c>
      <c r="D11" s="3" t="n">
        <f aca="false">C11/C$23</f>
        <v>0</v>
      </c>
    </row>
    <row r="12" customFormat="false" ht="13.8" hidden="false" customHeight="false" outlineLevel="0" collapsed="false">
      <c r="A12" s="2" t="n">
        <v>2.85763648701209</v>
      </c>
      <c r="B12" s="0" t="n">
        <f aca="false">B11+0.02</f>
        <v>3</v>
      </c>
      <c r="C12" s="0" t="n">
        <v>0</v>
      </c>
      <c r="D12" s="3" t="n">
        <f aca="false">C12/C$23</f>
        <v>0</v>
      </c>
    </row>
    <row r="13" customFormat="false" ht="13.8" hidden="false" customHeight="false" outlineLevel="0" collapsed="false">
      <c r="A13" s="2" t="n">
        <v>2.83532185905046</v>
      </c>
      <c r="B13" s="0" t="n">
        <f aca="false">B12+0.02</f>
        <v>3.02</v>
      </c>
      <c r="C13" s="0" t="n">
        <v>0</v>
      </c>
      <c r="D13" s="3" t="n">
        <f aca="false">C13/C$23</f>
        <v>0</v>
      </c>
    </row>
    <row r="14" customFormat="false" ht="13.8" hidden="false" customHeight="false" outlineLevel="0" collapsed="false">
      <c r="A14" s="2" t="n">
        <v>2.90726209068606</v>
      </c>
      <c r="B14" s="0" t="n">
        <f aca="false">B13+0.02</f>
        <v>3.04</v>
      </c>
      <c r="C14" s="0" t="n">
        <v>0</v>
      </c>
      <c r="D14" s="3" t="n">
        <f aca="false">C14/C$23</f>
        <v>0</v>
      </c>
    </row>
    <row r="15" customFormat="false" ht="13.8" hidden="false" customHeight="false" outlineLevel="0" collapsed="false">
      <c r="A15" s="2" t="n">
        <v>2.79655446842529</v>
      </c>
      <c r="B15" s="0" t="n">
        <f aca="false">B14+0.02</f>
        <v>3.06</v>
      </c>
      <c r="C15" s="0" t="n">
        <v>0</v>
      </c>
      <c r="D15" s="3" t="n">
        <f aca="false">C15/C$23</f>
        <v>0</v>
      </c>
    </row>
    <row r="16" customFormat="false" ht="13.8" hidden="false" customHeight="false" outlineLevel="0" collapsed="false">
      <c r="A16" s="2" t="n">
        <v>2.90664737759966</v>
      </c>
      <c r="B16" s="0" t="n">
        <f aca="false">B15+0.02</f>
        <v>3.08</v>
      </c>
      <c r="C16" s="0" t="n">
        <v>0</v>
      </c>
      <c r="D16" s="3" t="n">
        <f aca="false">C16/C$23</f>
        <v>0</v>
      </c>
    </row>
    <row r="17" customFormat="false" ht="13.8" hidden="false" customHeight="false" outlineLevel="0" collapsed="false">
      <c r="A17" s="2" t="n">
        <v>2.82190941066607</v>
      </c>
      <c r="B17" s="0" t="n">
        <f aca="false">B16+0.02</f>
        <v>3.1</v>
      </c>
      <c r="C17" s="0" t="n">
        <v>0</v>
      </c>
      <c r="D17" s="3" t="n">
        <f aca="false">C17/C$23</f>
        <v>0</v>
      </c>
    </row>
    <row r="18" customFormat="false" ht="13.8" hidden="false" customHeight="false" outlineLevel="0" collapsed="false">
      <c r="A18" s="2" t="n">
        <v>2.81806304187733</v>
      </c>
      <c r="B18" s="0" t="n">
        <f aca="false">B17+0.02</f>
        <v>3.12</v>
      </c>
      <c r="C18" s="0" t="n">
        <v>0</v>
      </c>
      <c r="D18" s="3" t="n">
        <f aca="false">C18/C$23</f>
        <v>0</v>
      </c>
    </row>
    <row r="19" customFormat="false" ht="13.8" hidden="false" customHeight="false" outlineLevel="0" collapsed="false">
      <c r="A19" s="2" t="n">
        <v>2.9171422621236</v>
      </c>
      <c r="B19" s="0" t="n">
        <f aca="false">B18+0.02</f>
        <v>3.14</v>
      </c>
      <c r="C19" s="0" t="n">
        <v>0</v>
      </c>
      <c r="D19" s="3" t="n">
        <f aca="false">C19/C$23</f>
        <v>0</v>
      </c>
    </row>
    <row r="20" customFormat="false" ht="13.8" hidden="false" customHeight="false" outlineLevel="0" collapsed="false">
      <c r="A20" s="2" t="n">
        <v>2.92004932311746</v>
      </c>
      <c r="B20" s="0" t="n">
        <f aca="false">B19+0.02</f>
        <v>3.16</v>
      </c>
      <c r="C20" s="0" t="n">
        <v>0</v>
      </c>
      <c r="D20" s="3" t="n">
        <f aca="false">C20/C$23</f>
        <v>0</v>
      </c>
    </row>
    <row r="21" customFormat="false" ht="13.8" hidden="false" customHeight="false" outlineLevel="0" collapsed="false">
      <c r="A21" s="2" t="n">
        <v>2.94067991882978</v>
      </c>
      <c r="B21" s="0" t="n">
        <f aca="false">B20+0.02</f>
        <v>3.18</v>
      </c>
      <c r="C21" s="0" t="n">
        <v>0</v>
      </c>
      <c r="D21" s="3" t="n">
        <f aca="false">C21/C$23</f>
        <v>0</v>
      </c>
    </row>
    <row r="22" customFormat="false" ht="13.8" hidden="false" customHeight="false" outlineLevel="0" collapsed="false">
      <c r="A22" s="2" t="n">
        <v>2.80488549047102</v>
      </c>
      <c r="B22" s="0" t="n">
        <f aca="false">B21+0.02</f>
        <v>3.2</v>
      </c>
      <c r="C22" s="0" t="n">
        <v>0</v>
      </c>
      <c r="D22" s="3" t="n">
        <f aca="false">C22/C$23</f>
        <v>0</v>
      </c>
    </row>
    <row r="23" customFormat="false" ht="13.8" hidden="false" customHeight="false" outlineLevel="0" collapsed="false">
      <c r="A23" s="2" t="n">
        <v>2.82403717643519</v>
      </c>
      <c r="C23" s="4" t="n">
        <f aca="false">SUM(C2:C22)</f>
        <v>50</v>
      </c>
      <c r="R23" s="5" t="s">
        <v>4</v>
      </c>
    </row>
    <row r="24" customFormat="false" ht="13.8" hidden="false" customHeight="true" outlineLevel="0" collapsed="false">
      <c r="A24" s="2" t="n">
        <v>2.83759512321144</v>
      </c>
      <c r="C24" s="6" t="n">
        <f aca="false">AVERAGE(A2:A51)</f>
        <v>2.87530880607391</v>
      </c>
      <c r="D24" s="7" t="s">
        <v>5</v>
      </c>
      <c r="R24" s="8" t="s">
        <v>6</v>
      </c>
      <c r="S24" s="8"/>
      <c r="T24" s="8"/>
      <c r="U24" s="8"/>
      <c r="V24" s="8"/>
      <c r="W24" s="8"/>
      <c r="X24" s="8"/>
      <c r="Y24" s="8"/>
    </row>
    <row r="25" customFormat="false" ht="13.8" hidden="false" customHeight="false" outlineLevel="0" collapsed="false">
      <c r="A25" s="2" t="n">
        <v>2.91138103955611</v>
      </c>
      <c r="C25" s="6" t="n">
        <f aca="false">MEDIAN(A2:A51)</f>
        <v>2.87455277486492</v>
      </c>
      <c r="D25" s="7" t="s">
        <v>7</v>
      </c>
      <c r="R25" s="8"/>
      <c r="S25" s="8"/>
      <c r="T25" s="8"/>
      <c r="U25" s="8"/>
      <c r="V25" s="8"/>
      <c r="W25" s="8"/>
      <c r="X25" s="8"/>
      <c r="Y25" s="8"/>
    </row>
    <row r="26" customFormat="false" ht="13.8" hidden="false" customHeight="false" outlineLevel="0" collapsed="false">
      <c r="A26" s="2" t="n">
        <v>2.89155277207585</v>
      </c>
      <c r="C26" s="4" t="n">
        <f aca="false">_xlfn.STDEV.P(A2:A51)</f>
        <v>0.0427351808634968</v>
      </c>
      <c r="D26" s="7" t="s">
        <v>8</v>
      </c>
      <c r="R26" s="8"/>
      <c r="S26" s="8"/>
      <c r="T26" s="8"/>
      <c r="U26" s="8"/>
      <c r="V26" s="8"/>
      <c r="W26" s="8"/>
      <c r="X26" s="8"/>
      <c r="Y26" s="8"/>
    </row>
    <row r="27" customFormat="false" ht="13.8" hidden="false" customHeight="false" outlineLevel="0" collapsed="false">
      <c r="A27" s="2" t="n">
        <v>2.8421553290483</v>
      </c>
      <c r="C27" s="4" t="n">
        <f aca="false">C26*3</f>
        <v>0.12820554259049</v>
      </c>
      <c r="D27" s="7" t="s">
        <v>9</v>
      </c>
      <c r="R27" s="5" t="s">
        <v>10</v>
      </c>
    </row>
    <row r="28" customFormat="false" ht="13.8" hidden="false" customHeight="true" outlineLevel="0" collapsed="false">
      <c r="A28" s="2" t="n">
        <v>2.8903433484951</v>
      </c>
      <c r="C28" s="6" t="n">
        <f aca="false">C24-C27</f>
        <v>2.74710326348342</v>
      </c>
      <c r="D28" s="7" t="s">
        <v>11</v>
      </c>
      <c r="R28" s="8" t="s">
        <v>12</v>
      </c>
      <c r="S28" s="8"/>
      <c r="T28" s="8"/>
      <c r="U28" s="8"/>
      <c r="V28" s="8"/>
      <c r="W28" s="8"/>
      <c r="X28" s="8"/>
      <c r="Y28" s="8"/>
    </row>
    <row r="29" customFormat="false" ht="13.8" hidden="false" customHeight="false" outlineLevel="0" collapsed="false">
      <c r="A29" s="2" t="n">
        <v>2.8207958600082</v>
      </c>
      <c r="C29" s="6" t="n">
        <f aca="false">C24+C27</f>
        <v>3.0035143486644</v>
      </c>
      <c r="D29" s="7" t="s">
        <v>13</v>
      </c>
      <c r="R29" s="8"/>
      <c r="S29" s="8"/>
      <c r="T29" s="8"/>
      <c r="U29" s="8"/>
      <c r="V29" s="8"/>
      <c r="W29" s="8"/>
      <c r="X29" s="8"/>
      <c r="Y29" s="8"/>
    </row>
    <row r="30" customFormat="false" ht="13.8" hidden="false" customHeight="false" outlineLevel="0" collapsed="false">
      <c r="A30" s="2" t="n">
        <v>2.90090695160053</v>
      </c>
      <c r="C30" s="6" t="n">
        <f aca="false">MAX(A2:A51)</f>
        <v>2.95240298042103</v>
      </c>
      <c r="D30" s="7" t="s">
        <v>14</v>
      </c>
      <c r="R30" s="8"/>
      <c r="S30" s="8"/>
      <c r="T30" s="8"/>
      <c r="U30" s="8"/>
      <c r="V30" s="8"/>
      <c r="W30" s="8"/>
      <c r="X30" s="8"/>
      <c r="Y30" s="8"/>
    </row>
    <row r="31" customFormat="false" ht="13.8" hidden="false" customHeight="false" outlineLevel="0" collapsed="false">
      <c r="A31" s="2" t="n">
        <v>2.85271791429284</v>
      </c>
      <c r="C31" s="6" t="n">
        <f aca="false">MIN(A2:A51)</f>
        <v>2.79655446842529</v>
      </c>
      <c r="D31" s="7" t="s">
        <v>15</v>
      </c>
      <c r="R31" s="5" t="s">
        <v>16</v>
      </c>
    </row>
    <row r="32" customFormat="false" ht="13.8" hidden="false" customHeight="false" outlineLevel="0" collapsed="false">
      <c r="A32" s="2" t="n">
        <v>2.87409404515712</v>
      </c>
      <c r="C32" s="6" t="n">
        <f aca="false">C30-C31</f>
        <v>0.15584851199574</v>
      </c>
      <c r="D32" s="7" t="s">
        <v>17</v>
      </c>
      <c r="R32" s="9" t="s">
        <v>18</v>
      </c>
      <c r="S32" s="9"/>
      <c r="T32" s="9"/>
      <c r="U32" s="9"/>
      <c r="V32" s="9"/>
      <c r="W32" s="9"/>
      <c r="X32" s="9"/>
      <c r="Y32" s="9"/>
    </row>
    <row r="33" customFormat="false" ht="13.8" hidden="false" customHeight="false" outlineLevel="0" collapsed="false">
      <c r="A33" s="2" t="n">
        <v>2.89308434659145</v>
      </c>
      <c r="R33" s="9"/>
      <c r="S33" s="9"/>
      <c r="T33" s="9"/>
      <c r="U33" s="9"/>
      <c r="V33" s="9"/>
      <c r="W33" s="9"/>
      <c r="X33" s="9"/>
      <c r="Y33" s="9"/>
    </row>
    <row r="34" customFormat="false" ht="13.8" hidden="false" customHeight="false" outlineLevel="0" collapsed="false">
      <c r="A34" s="2" t="n">
        <v>2.86884291164178</v>
      </c>
      <c r="R34" s="9"/>
      <c r="S34" s="9"/>
      <c r="T34" s="9"/>
      <c r="U34" s="9"/>
      <c r="V34" s="9"/>
      <c r="W34" s="9"/>
      <c r="X34" s="9"/>
      <c r="Y34" s="9"/>
    </row>
    <row r="35" customFormat="false" ht="13.8" hidden="false" customHeight="false" outlineLevel="0" collapsed="false">
      <c r="A35" s="2" t="n">
        <v>2.87501150457273</v>
      </c>
    </row>
    <row r="36" customFormat="false" ht="13.8" hidden="false" customHeight="false" outlineLevel="0" collapsed="false">
      <c r="A36" s="2" t="n">
        <v>2.79858434148123</v>
      </c>
    </row>
    <row r="37" customFormat="false" ht="13.8" hidden="false" customHeight="false" outlineLevel="0" collapsed="false">
      <c r="A37" s="2" t="n">
        <v>2.85707478069683</v>
      </c>
      <c r="C37" s="0" t="s">
        <v>19</v>
      </c>
    </row>
    <row r="38" customFormat="false" ht="13.8" hidden="false" customHeight="false" outlineLevel="0" collapsed="false">
      <c r="A38" s="2" t="n">
        <v>2.84358414090275</v>
      </c>
      <c r="C38" s="5" t="n">
        <f aca="false">(C$23-C$24)/$C$26</f>
        <v>1102.71420973858</v>
      </c>
    </row>
    <row r="39" customFormat="false" ht="13.8" hidden="false" customHeight="true" outlineLevel="0" collapsed="false">
      <c r="A39" s="2" t="n">
        <v>2.85901986053074</v>
      </c>
      <c r="I39" s="10" t="s">
        <v>20</v>
      </c>
      <c r="J39" s="10"/>
      <c r="K39" s="10"/>
      <c r="L39" s="10"/>
      <c r="M39" s="10"/>
      <c r="N39" s="10"/>
      <c r="O39" s="10"/>
      <c r="P39" s="10"/>
      <c r="Q39" s="10"/>
    </row>
    <row r="40" customFormat="false" ht="13.8" hidden="false" customHeight="false" outlineLevel="0" collapsed="false">
      <c r="A40" s="2" t="n">
        <v>2.9198306982388</v>
      </c>
      <c r="I40" s="10"/>
      <c r="J40" s="10"/>
      <c r="K40" s="10"/>
      <c r="L40" s="10"/>
      <c r="M40" s="10"/>
      <c r="N40" s="10"/>
      <c r="O40" s="10"/>
      <c r="P40" s="10"/>
      <c r="Q40" s="10"/>
    </row>
    <row r="41" customFormat="false" ht="13.8" hidden="false" customHeight="false" outlineLevel="0" collapsed="false">
      <c r="A41" s="2" t="n">
        <v>2.91997130772877</v>
      </c>
      <c r="I41" s="10"/>
      <c r="J41" s="10"/>
      <c r="K41" s="10"/>
      <c r="L41" s="10"/>
      <c r="M41" s="10"/>
      <c r="N41" s="10"/>
      <c r="O41" s="10"/>
      <c r="P41" s="10"/>
      <c r="Q41" s="10"/>
    </row>
    <row r="42" customFormat="false" ht="13.8" hidden="false" customHeight="false" outlineLevel="0" collapsed="false">
      <c r="A42" s="2" t="n">
        <v>2.87982558452091</v>
      </c>
      <c r="I42" s="10"/>
      <c r="J42" s="10"/>
      <c r="K42" s="10"/>
      <c r="L42" s="10"/>
      <c r="M42" s="10"/>
      <c r="N42" s="10"/>
      <c r="O42" s="10"/>
      <c r="P42" s="10"/>
      <c r="Q42" s="10"/>
    </row>
    <row r="43" customFormat="false" ht="13.8" hidden="false" customHeight="false" outlineLevel="0" collapsed="false">
      <c r="A43" s="2" t="n">
        <v>2.85575867925948</v>
      </c>
      <c r="I43" s="10"/>
      <c r="J43" s="10"/>
      <c r="K43" s="10"/>
      <c r="L43" s="10"/>
      <c r="M43" s="10"/>
      <c r="N43" s="10"/>
      <c r="O43" s="10"/>
      <c r="P43" s="10"/>
      <c r="Q43" s="10"/>
    </row>
    <row r="44" customFormat="false" ht="13.8" hidden="false" customHeight="false" outlineLevel="0" collapsed="false">
      <c r="A44" s="2" t="n">
        <v>2.92818512350751</v>
      </c>
      <c r="I44" s="10"/>
      <c r="J44" s="10"/>
      <c r="K44" s="10"/>
      <c r="L44" s="10"/>
      <c r="M44" s="10"/>
      <c r="N44" s="10"/>
      <c r="O44" s="10"/>
      <c r="P44" s="10"/>
      <c r="Q44" s="10"/>
    </row>
    <row r="45" customFormat="false" ht="13.8" hidden="false" customHeight="false" outlineLevel="0" collapsed="false">
      <c r="A45" s="2" t="n">
        <v>2.85884613888117</v>
      </c>
    </row>
    <row r="46" customFormat="false" ht="13.8" hidden="false" customHeight="false" outlineLevel="0" collapsed="false">
      <c r="A46" s="2" t="n">
        <v>2.8163648077983</v>
      </c>
    </row>
    <row r="47" customFormat="false" ht="13.8" hidden="false" customHeight="false" outlineLevel="0" collapsed="false">
      <c r="A47" s="2" t="n">
        <v>2.81696954194897</v>
      </c>
    </row>
    <row r="48" customFormat="false" ht="13.8" hidden="false" customHeight="false" outlineLevel="0" collapsed="false">
      <c r="A48" s="2" t="n">
        <v>2.8944728102806</v>
      </c>
    </row>
    <row r="49" customFormat="false" ht="13.8" hidden="false" customHeight="false" outlineLevel="0" collapsed="false">
      <c r="A49" s="2" t="n">
        <v>2.9201292297293</v>
      </c>
    </row>
    <row r="50" customFormat="false" ht="13.8" hidden="false" customHeight="false" outlineLevel="0" collapsed="false">
      <c r="A50" s="2" t="n">
        <v>2.87315092103957</v>
      </c>
    </row>
    <row r="51" customFormat="false" ht="13.8" hidden="false" customHeight="false" outlineLevel="0" collapsed="false">
      <c r="A51" s="2" t="n">
        <v>2.94683187483897</v>
      </c>
    </row>
  </sheetData>
  <mergeCells count="4">
    <mergeCell ref="R24:Y26"/>
    <mergeCell ref="R28:Y30"/>
    <mergeCell ref="R32:Y34"/>
    <mergeCell ref="I39:Q4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A52"/>
  <sheetViews>
    <sheetView showFormulas="false" showGridLines="true" showRowColHeaders="true" showZeros="true" rightToLeft="false" tabSelected="false" showOutlineSymbols="true" defaultGridColor="true" view="normal" topLeftCell="A8" colorId="64" zoomScale="75" zoomScaleNormal="75" zoomScalePageLayoutView="100" workbookViewId="0">
      <selection pane="topLeft" activeCell="A1" activeCellId="0" sqref="A1"/>
    </sheetView>
  </sheetViews>
  <sheetFormatPr defaultColWidth="11.5703125" defaultRowHeight="13.8" zeroHeight="false" outlineLevelRow="0" outlineLevelCol="0"/>
  <cols>
    <col collapsed="false" customWidth="true" hidden="false" outlineLevel="0" max="2" min="1" style="0" width="8.67"/>
    <col collapsed="false" customWidth="true" hidden="false" outlineLevel="0" max="3" min="3" style="0" width="20.42"/>
    <col collapsed="false" customWidth="true" hidden="false" outlineLevel="0" max="4" min="4" style="0" width="10.73"/>
    <col collapsed="false" customWidth="true" hidden="false" outlineLevel="0" max="64" min="5" style="0" width="8.67"/>
  </cols>
  <sheetData>
    <row r="1" customFormat="false" ht="24.85" hidden="false" customHeight="false" outlineLevel="0" collapsed="false">
      <c r="A1" s="11" t="s">
        <v>0</v>
      </c>
      <c r="B1" s="12" t="s">
        <v>1</v>
      </c>
      <c r="C1" s="13" t="s">
        <v>2</v>
      </c>
      <c r="D1" s="13" t="s">
        <v>3</v>
      </c>
    </row>
    <row r="2" customFormat="false" ht="13.8" hidden="false" customHeight="false" outlineLevel="0" collapsed="false">
      <c r="A2" s="2" t="n">
        <v>2.94</v>
      </c>
      <c r="B2" s="0" t="n">
        <v>2.8</v>
      </c>
      <c r="C2" s="0" t="n">
        <f aca="false" t="array" ref="C2:C22">FREQUENCY(A$2:A$51,B$2:B$22)</f>
        <v>0</v>
      </c>
      <c r="D2" s="3" t="n">
        <f aca="false">C2/C$23</f>
        <v>0</v>
      </c>
    </row>
    <row r="3" customFormat="false" ht="13.8" hidden="false" customHeight="false" outlineLevel="0" collapsed="false">
      <c r="A3" s="2" t="n">
        <v>2.98669691440257</v>
      </c>
      <c r="B3" s="0" t="n">
        <f aca="false">B2+0.02</f>
        <v>2.82</v>
      </c>
      <c r="C3" s="0" t="n">
        <v>0</v>
      </c>
      <c r="D3" s="3" t="n">
        <f aca="false">C3/C$23</f>
        <v>0</v>
      </c>
    </row>
    <row r="4" customFormat="false" ht="13.8" hidden="false" customHeight="false" outlineLevel="0" collapsed="false">
      <c r="A4" s="2" t="n">
        <v>2.95616460475385</v>
      </c>
      <c r="B4" s="0" t="n">
        <f aca="false">B3+0.02</f>
        <v>2.84</v>
      </c>
      <c r="C4" s="0" t="n">
        <v>0</v>
      </c>
      <c r="D4" s="3" t="n">
        <f aca="false">C4/C$23</f>
        <v>0</v>
      </c>
    </row>
    <row r="5" customFormat="false" ht="13.8" hidden="false" customHeight="false" outlineLevel="0" collapsed="false">
      <c r="A5" s="2" t="n">
        <v>2.99145963679299</v>
      </c>
      <c r="B5" s="0" t="n">
        <f aca="false">B4+0.02</f>
        <v>2.86</v>
      </c>
      <c r="C5" s="0" t="n">
        <v>0</v>
      </c>
      <c r="D5" s="3" t="n">
        <f aca="false">C5/C$23</f>
        <v>0</v>
      </c>
    </row>
    <row r="6" customFormat="false" ht="13.8" hidden="false" customHeight="false" outlineLevel="0" collapsed="false">
      <c r="A6" s="2" t="n">
        <v>2.94846205667803</v>
      </c>
      <c r="B6" s="0" t="n">
        <f aca="false">B5+0.02</f>
        <v>2.88</v>
      </c>
      <c r="C6" s="0" t="n">
        <v>0</v>
      </c>
      <c r="D6" s="3" t="n">
        <f aca="false">C6/C$23</f>
        <v>0</v>
      </c>
    </row>
    <row r="7" customFormat="false" ht="13.8" hidden="false" customHeight="false" outlineLevel="0" collapsed="false">
      <c r="A7" s="2" t="n">
        <v>2.96337650572367</v>
      </c>
      <c r="B7" s="0" t="n">
        <f aca="false">B6+0.02</f>
        <v>2.9</v>
      </c>
      <c r="C7" s="0" t="n">
        <v>1</v>
      </c>
      <c r="D7" s="3" t="n">
        <f aca="false">C7/C$23</f>
        <v>0.02</v>
      </c>
    </row>
    <row r="8" customFormat="false" ht="13.8" hidden="false" customHeight="false" outlineLevel="0" collapsed="false">
      <c r="A8" s="2" t="n">
        <v>3.02940560203526</v>
      </c>
      <c r="B8" s="0" t="n">
        <f aca="false">B7+0.02</f>
        <v>2.92</v>
      </c>
      <c r="C8" s="0" t="n">
        <v>2</v>
      </c>
      <c r="D8" s="3" t="n">
        <f aca="false">C8/C$23</f>
        <v>0.04</v>
      </c>
    </row>
    <row r="9" customFormat="false" ht="13.8" hidden="false" customHeight="false" outlineLevel="0" collapsed="false">
      <c r="A9" s="2" t="n">
        <v>2.91484104324348</v>
      </c>
      <c r="B9" s="0" t="n">
        <f aca="false">B8+0.02</f>
        <v>2.94</v>
      </c>
      <c r="C9" s="0" t="n">
        <v>1</v>
      </c>
      <c r="D9" s="3" t="n">
        <f aca="false">C9/C$23</f>
        <v>0.02</v>
      </c>
    </row>
    <row r="10" customFormat="false" ht="13.8" hidden="false" customHeight="false" outlineLevel="0" collapsed="false">
      <c r="A10" s="2" t="n">
        <v>3.05430484843984</v>
      </c>
      <c r="B10" s="0" t="n">
        <f aca="false">B9+0.02</f>
        <v>2.96</v>
      </c>
      <c r="C10" s="0" t="n">
        <v>6</v>
      </c>
      <c r="D10" s="3" t="n">
        <f aca="false">C10/C$23</f>
        <v>0.12</v>
      </c>
    </row>
    <row r="11" customFormat="false" ht="13.8" hidden="false" customHeight="false" outlineLevel="0" collapsed="false">
      <c r="A11" s="2" t="n">
        <v>2.99310736457804</v>
      </c>
      <c r="B11" s="0" t="n">
        <f aca="false">B10+0.02</f>
        <v>2.98</v>
      </c>
      <c r="C11" s="0" t="n">
        <v>8</v>
      </c>
      <c r="D11" s="3" t="n">
        <f aca="false">C11/C$23</f>
        <v>0.16</v>
      </c>
    </row>
    <row r="12" customFormat="false" ht="13.8" hidden="false" customHeight="false" outlineLevel="0" collapsed="false">
      <c r="A12" s="2" t="n">
        <v>3.16</v>
      </c>
      <c r="B12" s="0" t="n">
        <f aca="false">B11+0.02</f>
        <v>3</v>
      </c>
      <c r="C12" s="0" t="n">
        <v>8</v>
      </c>
      <c r="D12" s="3" t="n">
        <f aca="false">C12/C$23</f>
        <v>0.16</v>
      </c>
    </row>
    <row r="13" customFormat="false" ht="13.8" hidden="false" customHeight="false" outlineLevel="0" collapsed="false">
      <c r="A13" s="2" t="n">
        <v>3.13159647031933</v>
      </c>
      <c r="B13" s="0" t="n">
        <f aca="false">B12+0.02</f>
        <v>3.02</v>
      </c>
      <c r="C13" s="0" t="n">
        <v>5</v>
      </c>
      <c r="D13" s="3" t="n">
        <f aca="false">C13/C$23</f>
        <v>0.1</v>
      </c>
    </row>
    <row r="14" customFormat="false" ht="13.8" hidden="false" customHeight="false" outlineLevel="0" collapsed="false">
      <c r="A14" s="2" t="n">
        <v>3.0414837154028</v>
      </c>
      <c r="B14" s="0" t="n">
        <f aca="false">B13+0.02</f>
        <v>3.04</v>
      </c>
      <c r="C14" s="0" t="n">
        <v>4</v>
      </c>
      <c r="D14" s="3" t="n">
        <f aca="false">C14/C$23</f>
        <v>0.08</v>
      </c>
    </row>
    <row r="15" customFormat="false" ht="13.8" hidden="false" customHeight="false" outlineLevel="0" collapsed="false">
      <c r="A15" s="2" t="n">
        <v>2.96717775097249</v>
      </c>
      <c r="B15" s="0" t="n">
        <f aca="false">B14+0.02</f>
        <v>3.06</v>
      </c>
      <c r="C15" s="0" t="n">
        <v>7</v>
      </c>
      <c r="D15" s="3" t="n">
        <f aca="false">C15/C$23</f>
        <v>0.14</v>
      </c>
    </row>
    <row r="16" customFormat="false" ht="13.8" hidden="false" customHeight="false" outlineLevel="0" collapsed="false">
      <c r="A16" s="2" t="n">
        <v>2.98544977085762</v>
      </c>
      <c r="B16" s="0" t="n">
        <f aca="false">B15+0.02</f>
        <v>3.08</v>
      </c>
      <c r="C16" s="0" t="n">
        <v>4</v>
      </c>
      <c r="D16" s="3" t="n">
        <f aca="false">C16/C$23</f>
        <v>0.08</v>
      </c>
    </row>
    <row r="17" customFormat="false" ht="13.8" hidden="false" customHeight="false" outlineLevel="0" collapsed="false">
      <c r="A17" s="2" t="n">
        <v>2.97496779898818</v>
      </c>
      <c r="B17" s="0" t="n">
        <f aca="false">B16+0.02</f>
        <v>3.1</v>
      </c>
      <c r="C17" s="0" t="n">
        <v>1</v>
      </c>
      <c r="D17" s="3" t="n">
        <f aca="false">C17/C$23</f>
        <v>0.02</v>
      </c>
    </row>
    <row r="18" customFormat="false" ht="13.8" hidden="false" customHeight="false" outlineLevel="0" collapsed="false">
      <c r="A18" s="2" t="n">
        <v>3.04189776838284</v>
      </c>
      <c r="B18" s="0" t="n">
        <f aca="false">B17+0.02</f>
        <v>3.12</v>
      </c>
      <c r="C18" s="0" t="n">
        <v>1</v>
      </c>
      <c r="D18" s="3" t="n">
        <f aca="false">C18/C$23</f>
        <v>0.02</v>
      </c>
    </row>
    <row r="19" customFormat="false" ht="13.8" hidden="false" customHeight="false" outlineLevel="0" collapsed="false">
      <c r="A19" s="2" t="n">
        <v>3.01687263565607</v>
      </c>
      <c r="B19" s="0" t="n">
        <f aca="false">B18+0.02</f>
        <v>3.14</v>
      </c>
      <c r="C19" s="0" t="n">
        <v>1</v>
      </c>
      <c r="D19" s="3" t="n">
        <f aca="false">C19/C$23</f>
        <v>0.02</v>
      </c>
    </row>
    <row r="20" customFormat="false" ht="13.8" hidden="false" customHeight="false" outlineLevel="0" collapsed="false">
      <c r="A20" s="2" t="n">
        <v>3.02707841693975</v>
      </c>
      <c r="B20" s="0" t="n">
        <f aca="false">B19+0.02</f>
        <v>3.16</v>
      </c>
      <c r="C20" s="0" t="n">
        <v>1</v>
      </c>
      <c r="D20" s="3" t="n">
        <f aca="false">C20/C$23</f>
        <v>0.02</v>
      </c>
    </row>
    <row r="21" customFormat="false" ht="13.8" hidden="false" customHeight="false" outlineLevel="0" collapsed="false">
      <c r="A21" s="2" t="n">
        <v>3.04097939040523</v>
      </c>
      <c r="B21" s="0" t="n">
        <f aca="false">B20+0.02</f>
        <v>3.18</v>
      </c>
      <c r="C21" s="0" t="n">
        <v>0</v>
      </c>
      <c r="D21" s="3" t="n">
        <f aca="false">C21/C$23</f>
        <v>0</v>
      </c>
    </row>
    <row r="22" customFormat="false" ht="13.8" hidden="false" customHeight="false" outlineLevel="0" collapsed="false">
      <c r="A22" s="2" t="n">
        <v>2.95181381719062</v>
      </c>
      <c r="B22" s="0" t="n">
        <f aca="false">B21+0.02</f>
        <v>3.2</v>
      </c>
      <c r="C22" s="0" t="n">
        <v>0</v>
      </c>
      <c r="D22" s="3" t="n">
        <f aca="false">C22/C$23</f>
        <v>0</v>
      </c>
      <c r="S22" s="5" t="s">
        <v>4</v>
      </c>
      <c r="AA22" s="5"/>
    </row>
    <row r="23" customFormat="false" ht="13.8" hidden="false" customHeight="true" outlineLevel="0" collapsed="false">
      <c r="A23" s="2" t="n">
        <v>2.89262071448534</v>
      </c>
      <c r="C23" s="3" t="n">
        <f aca="false">SUM(C2:C22)</f>
        <v>50</v>
      </c>
      <c r="S23" s="8" t="s">
        <v>21</v>
      </c>
      <c r="T23" s="8"/>
      <c r="U23" s="8"/>
      <c r="V23" s="8"/>
      <c r="W23" s="8"/>
      <c r="X23" s="8"/>
      <c r="Y23" s="8"/>
      <c r="Z23" s="8"/>
    </row>
    <row r="24" customFormat="false" ht="13.8" hidden="false" customHeight="false" outlineLevel="0" collapsed="false">
      <c r="A24" s="2" t="n">
        <v>3.11305798485886</v>
      </c>
      <c r="C24" s="14" t="n">
        <f aca="false">AVERAGE(A2:A51)</f>
        <v>3.0073438086578</v>
      </c>
      <c r="D24" s="15" t="s">
        <v>5</v>
      </c>
      <c r="S24" s="8"/>
      <c r="T24" s="8"/>
      <c r="U24" s="8"/>
      <c r="V24" s="8"/>
      <c r="W24" s="8"/>
      <c r="X24" s="8"/>
      <c r="Y24" s="8"/>
      <c r="Z24" s="8"/>
    </row>
    <row r="25" customFormat="false" ht="13.8" hidden="false" customHeight="false" outlineLevel="0" collapsed="false">
      <c r="A25" s="2" t="n">
        <v>3.06448624242698</v>
      </c>
      <c r="C25" s="14" t="n">
        <f aca="false">MEDIAN(A2:A51)</f>
        <v>2.99252506038391</v>
      </c>
      <c r="D25" s="15" t="s">
        <v>7</v>
      </c>
      <c r="S25" s="8"/>
      <c r="T25" s="8"/>
      <c r="U25" s="8"/>
      <c r="V25" s="8"/>
      <c r="W25" s="8"/>
      <c r="X25" s="8"/>
      <c r="Y25" s="8"/>
      <c r="Z25" s="8"/>
    </row>
    <row r="26" customFormat="false" ht="13.8" hidden="false" customHeight="false" outlineLevel="0" collapsed="false">
      <c r="A26" s="2" t="n">
        <v>3.06452164469636</v>
      </c>
      <c r="C26" s="3" t="n">
        <f aca="false">_xlfn.STDEV.P(A2:A51)</f>
        <v>0.0549248673008671</v>
      </c>
      <c r="D26" s="15" t="s">
        <v>8</v>
      </c>
      <c r="S26" s="5" t="s">
        <v>10</v>
      </c>
    </row>
    <row r="27" customFormat="false" ht="13.8" hidden="false" customHeight="true" outlineLevel="0" collapsed="false">
      <c r="A27" s="2" t="n">
        <v>3.04664254886336</v>
      </c>
      <c r="C27" s="3" t="n">
        <f aca="false">C26*3</f>
        <v>0.164774601902601</v>
      </c>
      <c r="D27" s="15" t="s">
        <v>9</v>
      </c>
      <c r="S27" s="8" t="s">
        <v>22</v>
      </c>
      <c r="T27" s="8"/>
      <c r="U27" s="8"/>
      <c r="V27" s="8"/>
      <c r="W27" s="8"/>
      <c r="X27" s="8"/>
      <c r="Y27" s="8"/>
      <c r="Z27" s="8"/>
    </row>
    <row r="28" customFormat="false" ht="13.8" hidden="false" customHeight="false" outlineLevel="0" collapsed="false">
      <c r="A28" s="2" t="n">
        <v>2.97954787452343</v>
      </c>
      <c r="C28" s="14" t="n">
        <f aca="false">C24-C27</f>
        <v>2.8425692067552</v>
      </c>
      <c r="D28" s="15" t="s">
        <v>11</v>
      </c>
      <c r="S28" s="8"/>
      <c r="T28" s="8"/>
      <c r="U28" s="8"/>
      <c r="V28" s="8"/>
      <c r="W28" s="8"/>
      <c r="X28" s="8"/>
      <c r="Y28" s="8"/>
      <c r="Z28" s="8"/>
    </row>
    <row r="29" customFormat="false" ht="13.8" hidden="false" customHeight="false" outlineLevel="0" collapsed="false">
      <c r="A29" s="2" t="n">
        <v>3.00012511357407</v>
      </c>
      <c r="C29" s="14" t="n">
        <f aca="false">C24+C27</f>
        <v>3.1721184105604</v>
      </c>
      <c r="D29" s="15" t="s">
        <v>13</v>
      </c>
      <c r="S29" s="8"/>
      <c r="T29" s="8"/>
      <c r="U29" s="8"/>
      <c r="V29" s="8"/>
      <c r="W29" s="8"/>
      <c r="X29" s="8"/>
      <c r="Y29" s="8"/>
      <c r="Z29" s="8"/>
    </row>
    <row r="30" customFormat="false" ht="13.8" hidden="false" customHeight="false" outlineLevel="0" collapsed="false">
      <c r="A30" s="2" t="n">
        <v>2.97089558834941</v>
      </c>
      <c r="C30" s="14" t="n">
        <f aca="false">MAX(A2:A51)</f>
        <v>3.16</v>
      </c>
      <c r="D30" s="15" t="s">
        <v>14</v>
      </c>
      <c r="S30" s="5" t="s">
        <v>16</v>
      </c>
    </row>
    <row r="31" customFormat="false" ht="13.8" hidden="false" customHeight="false" outlineLevel="0" collapsed="false">
      <c r="A31" s="2" t="n">
        <v>2.98485881455985</v>
      </c>
      <c r="C31" s="14" t="n">
        <f aca="false">MIN(A2:A51)</f>
        <v>2.89262071448534</v>
      </c>
      <c r="D31" s="15" t="s">
        <v>15</v>
      </c>
      <c r="S31" s="9" t="s">
        <v>23</v>
      </c>
      <c r="T31" s="9"/>
      <c r="U31" s="9"/>
      <c r="V31" s="9"/>
      <c r="W31" s="9"/>
      <c r="X31" s="9"/>
      <c r="Y31" s="9"/>
      <c r="Z31" s="9"/>
    </row>
    <row r="32" customFormat="false" ht="13.8" hidden="false" customHeight="false" outlineLevel="0" collapsed="false">
      <c r="A32" s="2" t="n">
        <v>2.91958408587649</v>
      </c>
      <c r="C32" s="14" t="n">
        <f aca="false">C30-C31</f>
        <v>0.26737928551466</v>
      </c>
      <c r="D32" s="15" t="s">
        <v>17</v>
      </c>
      <c r="S32" s="9"/>
      <c r="T32" s="9"/>
      <c r="U32" s="9"/>
      <c r="V32" s="9"/>
      <c r="W32" s="9"/>
      <c r="X32" s="9"/>
      <c r="Y32" s="9"/>
      <c r="Z32" s="9"/>
    </row>
    <row r="33" customFormat="false" ht="13.8" hidden="false" customHeight="false" outlineLevel="0" collapsed="false">
      <c r="A33" s="2" t="n">
        <v>2.97735820723003</v>
      </c>
      <c r="S33" s="9"/>
      <c r="T33" s="9"/>
      <c r="U33" s="9"/>
      <c r="V33" s="9"/>
      <c r="W33" s="9"/>
      <c r="X33" s="9"/>
      <c r="Y33" s="9"/>
      <c r="Z33" s="9"/>
    </row>
    <row r="34" customFormat="false" ht="13.8" hidden="false" customHeight="false" outlineLevel="0" collapsed="false">
      <c r="A34" s="2" t="n">
        <v>3.07295300930383</v>
      </c>
    </row>
    <row r="35" customFormat="false" ht="13.8" hidden="false" customHeight="false" outlineLevel="0" collapsed="false">
      <c r="A35" s="2" t="n">
        <v>3.01330703769305</v>
      </c>
    </row>
    <row r="36" customFormat="false" ht="13.8" hidden="false" customHeight="false" outlineLevel="0" collapsed="false">
      <c r="A36" s="2" t="n">
        <v>2.97025454904144</v>
      </c>
    </row>
    <row r="37" customFormat="false" ht="13.8" hidden="false" customHeight="false" outlineLevel="0" collapsed="false">
      <c r="A37" s="2" t="n">
        <v>3.07966163936156</v>
      </c>
    </row>
    <row r="38" customFormat="false" ht="13.8" hidden="false" customHeight="false" outlineLevel="0" collapsed="false">
      <c r="A38" s="2" t="n">
        <v>3.01446735859851</v>
      </c>
      <c r="C38" s="5" t="s">
        <v>24</v>
      </c>
    </row>
    <row r="39" customFormat="false" ht="13.8" hidden="false" customHeight="false" outlineLevel="0" collapsed="false">
      <c r="A39" s="2" t="n">
        <v>2.95463502504626</v>
      </c>
      <c r="C39" s="5" t="n">
        <f aca="false">(C23-C24)/C26</f>
        <v>855.580695970118</v>
      </c>
    </row>
    <row r="40" customFormat="false" ht="13.8" hidden="false" customHeight="false" outlineLevel="0" collapsed="false">
      <c r="A40" s="2" t="n">
        <v>3.02750805154814</v>
      </c>
    </row>
    <row r="41" customFormat="false" ht="13.8" hidden="false" customHeight="true" outlineLevel="0" collapsed="false">
      <c r="A41" s="2" t="n">
        <v>2.97978693860215</v>
      </c>
      <c r="F41" s="16" t="s">
        <v>25</v>
      </c>
      <c r="G41" s="16"/>
      <c r="H41" s="16"/>
      <c r="I41" s="16"/>
      <c r="J41" s="16"/>
      <c r="K41" s="16"/>
      <c r="L41" s="16"/>
      <c r="M41" s="16"/>
      <c r="N41" s="16"/>
    </row>
    <row r="42" customFormat="false" ht="13.8" hidden="false" customHeight="false" outlineLevel="0" collapsed="false">
      <c r="A42" s="2" t="n">
        <v>2.95447951426127</v>
      </c>
      <c r="F42" s="16"/>
      <c r="G42" s="16"/>
      <c r="H42" s="16"/>
      <c r="I42" s="16"/>
      <c r="J42" s="16"/>
      <c r="K42" s="16"/>
      <c r="L42" s="16"/>
      <c r="M42" s="16"/>
      <c r="N42" s="16"/>
    </row>
    <row r="43" customFormat="false" ht="13.8" hidden="false" customHeight="false" outlineLevel="0" collapsed="false">
      <c r="A43" s="2" t="n">
        <v>2.95711483345281</v>
      </c>
      <c r="F43" s="16"/>
      <c r="G43" s="16"/>
      <c r="H43" s="16"/>
      <c r="I43" s="16"/>
      <c r="J43" s="16"/>
      <c r="K43" s="16"/>
      <c r="L43" s="16"/>
      <c r="M43" s="16"/>
      <c r="N43" s="16"/>
    </row>
    <row r="44" customFormat="false" ht="13.8" hidden="false" customHeight="false" outlineLevel="0" collapsed="false">
      <c r="A44" s="2" t="n">
        <v>2.99194275618978</v>
      </c>
      <c r="F44" s="16"/>
      <c r="G44" s="16"/>
      <c r="H44" s="16"/>
      <c r="I44" s="16"/>
      <c r="J44" s="16"/>
      <c r="K44" s="16"/>
      <c r="L44" s="16"/>
      <c r="M44" s="16"/>
      <c r="N44" s="16"/>
    </row>
    <row r="45" customFormat="false" ht="13.8" hidden="false" customHeight="false" outlineLevel="0" collapsed="false">
      <c r="A45" s="2" t="n">
        <v>3.0562467559842</v>
      </c>
      <c r="F45" s="16"/>
      <c r="G45" s="16"/>
      <c r="H45" s="16"/>
      <c r="I45" s="16"/>
      <c r="J45" s="16"/>
      <c r="K45" s="16"/>
      <c r="L45" s="16"/>
      <c r="M45" s="16"/>
      <c r="N45" s="16"/>
    </row>
    <row r="46" customFormat="false" ht="13.8" hidden="false" customHeight="false" outlineLevel="0" collapsed="false">
      <c r="A46" s="2" t="n">
        <v>2.98682954375515</v>
      </c>
      <c r="F46" s="16"/>
      <c r="G46" s="16"/>
      <c r="H46" s="16"/>
      <c r="I46" s="16"/>
      <c r="J46" s="16"/>
      <c r="K46" s="16"/>
      <c r="L46" s="16"/>
      <c r="M46" s="16"/>
      <c r="N46" s="16"/>
    </row>
    <row r="47" customFormat="false" ht="13.8" hidden="false" customHeight="false" outlineLevel="0" collapsed="false">
      <c r="A47" s="2" t="n">
        <v>3.09055087851859</v>
      </c>
    </row>
    <row r="48" customFormat="false" ht="13.8" hidden="false" customHeight="false" outlineLevel="0" collapsed="false">
      <c r="A48" s="2" t="n">
        <v>3.02510671382544</v>
      </c>
    </row>
    <row r="49" customFormat="false" ht="13.8" hidden="false" customHeight="false" outlineLevel="0" collapsed="false">
      <c r="A49" s="2" t="n">
        <v>3.01381869033449</v>
      </c>
    </row>
    <row r="50" customFormat="false" ht="13.8" hidden="false" customHeight="false" outlineLevel="0" collapsed="false">
      <c r="A50" s="2" t="n">
        <v>3.05852601992333</v>
      </c>
    </row>
    <row r="51" customFormat="false" ht="13.8" hidden="false" customHeight="false" outlineLevel="0" collapsed="false">
      <c r="A51" s="2" t="n">
        <v>2.98916618624297</v>
      </c>
    </row>
    <row r="52" customFormat="false" ht="13.8" hidden="false" customHeight="false" outlineLevel="0" collapsed="false">
      <c r="A52" s="2"/>
    </row>
  </sheetData>
  <mergeCells count="4">
    <mergeCell ref="S23:Z25"/>
    <mergeCell ref="S27:Z29"/>
    <mergeCell ref="S31:Z33"/>
    <mergeCell ref="F41:N46"/>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Y51"/>
  <sheetViews>
    <sheetView showFormulas="false" showGridLines="true" showRowColHeaders="true" showZeros="true" rightToLeft="false" tabSelected="false" showOutlineSymbols="true" defaultGridColor="true" view="normal" topLeftCell="A17" colorId="64" zoomScale="75" zoomScaleNormal="75" zoomScalePageLayoutView="100" workbookViewId="0">
      <selection pane="topLeft" activeCell="A1" activeCellId="0" sqref="A1"/>
    </sheetView>
  </sheetViews>
  <sheetFormatPr defaultColWidth="11.5703125" defaultRowHeight="13.8" zeroHeight="false" outlineLevelRow="0" outlineLevelCol="0"/>
  <cols>
    <col collapsed="false" customWidth="true" hidden="false" outlineLevel="0" max="2" min="1" style="0" width="8.67"/>
    <col collapsed="false" customWidth="true" hidden="false" outlineLevel="0" max="4" min="3" style="0" width="13.56"/>
    <col collapsed="false" customWidth="true" hidden="false" outlineLevel="0" max="64" min="5" style="0" width="8.67"/>
  </cols>
  <sheetData>
    <row r="1" customFormat="false" ht="35.05" hidden="false" customHeight="false" outlineLevel="0" collapsed="false">
      <c r="A1" s="13" t="s">
        <v>0</v>
      </c>
      <c r="B1" s="11" t="s">
        <v>1</v>
      </c>
      <c r="C1" s="13" t="s">
        <v>2</v>
      </c>
      <c r="D1" s="13" t="s">
        <v>3</v>
      </c>
    </row>
    <row r="2" customFormat="false" ht="13.8" hidden="false" customHeight="false" outlineLevel="0" collapsed="false">
      <c r="A2" s="2" t="n">
        <v>2.95062815045749</v>
      </c>
      <c r="B2" s="0" t="n">
        <v>2.8</v>
      </c>
      <c r="C2" s="0" t="n">
        <f aca="false" t="array" ref="C2:C22">FREQUENCY(A$2:A$51,B$2:B$22)</f>
        <v>0</v>
      </c>
      <c r="D2" s="3" t="n">
        <f aca="false">C2/C$23</f>
        <v>0</v>
      </c>
    </row>
    <row r="3" customFormat="false" ht="13.8" hidden="false" customHeight="false" outlineLevel="0" collapsed="false">
      <c r="A3" s="2" t="n">
        <v>2.98993863955631</v>
      </c>
      <c r="B3" s="0" t="n">
        <f aca="false">B2+0.02</f>
        <v>2.82</v>
      </c>
      <c r="C3" s="0" t="n">
        <v>0</v>
      </c>
      <c r="D3" s="3" t="n">
        <f aca="false">C3/C$23</f>
        <v>0</v>
      </c>
    </row>
    <row r="4" customFormat="false" ht="13.8" hidden="false" customHeight="false" outlineLevel="0" collapsed="false">
      <c r="A4" s="2" t="n">
        <v>3.13471738527436</v>
      </c>
      <c r="B4" s="0" t="n">
        <f aca="false">B3+0.02</f>
        <v>2.84</v>
      </c>
      <c r="C4" s="0" t="n">
        <v>0</v>
      </c>
      <c r="D4" s="3" t="n">
        <f aca="false">C4/C$23</f>
        <v>0</v>
      </c>
    </row>
    <row r="5" customFormat="false" ht="13.8" hidden="false" customHeight="false" outlineLevel="0" collapsed="false">
      <c r="A5" s="2" t="n">
        <v>3.06367808702698</v>
      </c>
      <c r="B5" s="0" t="n">
        <f aca="false">B4+0.02</f>
        <v>2.86</v>
      </c>
      <c r="C5" s="0" t="n">
        <v>0</v>
      </c>
      <c r="D5" s="3" t="n">
        <f aca="false">C5/C$23</f>
        <v>0</v>
      </c>
    </row>
    <row r="6" customFormat="false" ht="13.8" hidden="false" customHeight="false" outlineLevel="0" collapsed="false">
      <c r="A6" s="2" t="n">
        <v>3.01385538170747</v>
      </c>
      <c r="B6" s="0" t="n">
        <f aca="false">B5+0.02</f>
        <v>2.88</v>
      </c>
      <c r="C6" s="0" t="n">
        <v>1</v>
      </c>
      <c r="D6" s="3" t="n">
        <f aca="false">C6/C$23</f>
        <v>0.02</v>
      </c>
    </row>
    <row r="7" customFormat="false" ht="13.8" hidden="false" customHeight="false" outlineLevel="0" collapsed="false">
      <c r="A7" s="2" t="n">
        <v>3.02124883128587</v>
      </c>
      <c r="B7" s="0" t="n">
        <f aca="false">B6+0.02</f>
        <v>2.9</v>
      </c>
      <c r="C7" s="0" t="n">
        <v>0</v>
      </c>
      <c r="D7" s="3" t="n">
        <f aca="false">C7/C$23</f>
        <v>0</v>
      </c>
    </row>
    <row r="8" customFormat="false" ht="13.8" hidden="false" customHeight="false" outlineLevel="0" collapsed="false">
      <c r="A8" s="2" t="n">
        <v>3.04241511960933</v>
      </c>
      <c r="B8" s="0" t="n">
        <f aca="false">B7+0.02</f>
        <v>2.92</v>
      </c>
      <c r="C8" s="0" t="n">
        <v>0</v>
      </c>
      <c r="D8" s="3" t="n">
        <f aca="false">C8/C$23</f>
        <v>0</v>
      </c>
    </row>
    <row r="9" customFormat="false" ht="13.8" hidden="false" customHeight="false" outlineLevel="0" collapsed="false">
      <c r="A9" s="2" t="n">
        <v>3.0790229337309</v>
      </c>
      <c r="B9" s="0" t="n">
        <f aca="false">B8+0.02</f>
        <v>2.94</v>
      </c>
      <c r="C9" s="0" t="n">
        <v>0</v>
      </c>
      <c r="D9" s="3" t="n">
        <f aca="false">C9/C$23</f>
        <v>0</v>
      </c>
    </row>
    <row r="10" customFormat="false" ht="13.8" hidden="false" customHeight="false" outlineLevel="0" collapsed="false">
      <c r="A10" s="2" t="n">
        <v>3.01081593323243</v>
      </c>
      <c r="B10" s="0" t="n">
        <f aca="false">B9+0.02</f>
        <v>2.96</v>
      </c>
      <c r="C10" s="0" t="n">
        <v>4</v>
      </c>
      <c r="D10" s="3" t="n">
        <f aca="false">C10/C$23</f>
        <v>0.08</v>
      </c>
    </row>
    <row r="11" customFormat="false" ht="13.8" hidden="false" customHeight="false" outlineLevel="0" collapsed="false">
      <c r="A11" s="2" t="n">
        <v>3.10099350269594</v>
      </c>
      <c r="B11" s="0" t="n">
        <f aca="false">B10+0.02</f>
        <v>2.98</v>
      </c>
      <c r="C11" s="0" t="n">
        <v>1</v>
      </c>
      <c r="D11" s="3" t="n">
        <f aca="false">C11/C$23</f>
        <v>0.02</v>
      </c>
    </row>
    <row r="12" customFormat="false" ht="13.8" hidden="false" customHeight="false" outlineLevel="0" collapsed="false">
      <c r="A12" s="2" t="n">
        <v>3.04286887115801</v>
      </c>
      <c r="B12" s="0" t="n">
        <f aca="false">B11+0.02</f>
        <v>3</v>
      </c>
      <c r="C12" s="0" t="n">
        <v>5</v>
      </c>
      <c r="D12" s="3" t="n">
        <f aca="false">C12/C$23</f>
        <v>0.1</v>
      </c>
    </row>
    <row r="13" customFormat="false" ht="13.8" hidden="false" customHeight="false" outlineLevel="0" collapsed="false">
      <c r="A13" s="2" t="n">
        <v>3.02828475693721</v>
      </c>
      <c r="B13" s="0" t="n">
        <f aca="false">B12+0.02</f>
        <v>3.02</v>
      </c>
      <c r="C13" s="0" t="n">
        <v>6</v>
      </c>
      <c r="D13" s="3" t="n">
        <f aca="false">C13/C$23</f>
        <v>0.12</v>
      </c>
    </row>
    <row r="14" customFormat="false" ht="13.8" hidden="false" customHeight="false" outlineLevel="0" collapsed="false">
      <c r="A14" s="2" t="n">
        <v>3.12565187179905</v>
      </c>
      <c r="B14" s="0" t="n">
        <f aca="false">B13+0.02</f>
        <v>3.04</v>
      </c>
      <c r="C14" s="0" t="n">
        <v>11</v>
      </c>
      <c r="D14" s="3" t="n">
        <f aca="false">C14/C$23</f>
        <v>0.22</v>
      </c>
    </row>
    <row r="15" customFormat="false" ht="13.8" hidden="false" customHeight="false" outlineLevel="0" collapsed="false">
      <c r="A15" s="2" t="n">
        <v>2.88</v>
      </c>
      <c r="B15" s="0" t="n">
        <f aca="false">B14+0.02</f>
        <v>3.06</v>
      </c>
      <c r="C15" s="0" t="n">
        <v>5</v>
      </c>
      <c r="D15" s="3" t="n">
        <f aca="false">C15/C$23</f>
        <v>0.1</v>
      </c>
    </row>
    <row r="16" customFormat="false" ht="13.8" hidden="false" customHeight="false" outlineLevel="0" collapsed="false">
      <c r="A16" s="2" t="n">
        <v>3.03149482643054</v>
      </c>
      <c r="B16" s="0" t="n">
        <f aca="false">B15+0.02</f>
        <v>3.08</v>
      </c>
      <c r="C16" s="0" t="n">
        <v>9</v>
      </c>
      <c r="D16" s="3" t="n">
        <f aca="false">C16/C$23</f>
        <v>0.18</v>
      </c>
    </row>
    <row r="17" customFormat="false" ht="13.8" hidden="false" customHeight="false" outlineLevel="0" collapsed="false">
      <c r="A17" s="2" t="n">
        <v>3.08010760337619</v>
      </c>
      <c r="B17" s="0" t="n">
        <f aca="false">B16+0.02</f>
        <v>3.1</v>
      </c>
      <c r="C17" s="0" t="n">
        <v>2</v>
      </c>
      <c r="D17" s="3" t="n">
        <f aca="false">C17/C$23</f>
        <v>0.04</v>
      </c>
    </row>
    <row r="18" customFormat="false" ht="13.8" hidden="false" customHeight="false" outlineLevel="0" collapsed="false">
      <c r="A18" s="2" t="n">
        <v>3.13264864872915</v>
      </c>
      <c r="B18" s="0" t="n">
        <f aca="false">B17+0.02</f>
        <v>3.12</v>
      </c>
      <c r="C18" s="0" t="n">
        <v>2</v>
      </c>
      <c r="D18" s="3" t="n">
        <f aca="false">C18/C$23</f>
        <v>0.04</v>
      </c>
    </row>
    <row r="19" customFormat="false" ht="13.8" hidden="false" customHeight="false" outlineLevel="0" collapsed="false">
      <c r="A19" s="2" t="n">
        <v>2.98851139369084</v>
      </c>
      <c r="B19" s="0" t="n">
        <f aca="false">B18+0.02</f>
        <v>3.14</v>
      </c>
      <c r="C19" s="0" t="n">
        <v>4</v>
      </c>
      <c r="D19" s="3" t="n">
        <f aca="false">C19/C$23</f>
        <v>0.08</v>
      </c>
    </row>
    <row r="20" customFormat="false" ht="13.8" hidden="false" customHeight="false" outlineLevel="0" collapsed="false">
      <c r="A20" s="2" t="n">
        <v>3.01590042050315</v>
      </c>
      <c r="B20" s="0" t="n">
        <f aca="false">B19+0.02</f>
        <v>3.16</v>
      </c>
      <c r="C20" s="0" t="n">
        <v>0</v>
      </c>
      <c r="D20" s="3" t="n">
        <f aca="false">C20/C$23</f>
        <v>0</v>
      </c>
    </row>
    <row r="21" customFormat="false" ht="13.8" hidden="false" customHeight="false" outlineLevel="0" collapsed="false">
      <c r="A21" s="2" t="n">
        <v>3.06531446595499</v>
      </c>
      <c r="B21" s="0" t="n">
        <f aca="false">B20+0.02</f>
        <v>3.18</v>
      </c>
      <c r="C21" s="0" t="n">
        <v>0</v>
      </c>
      <c r="D21" s="3" t="n">
        <f aca="false">C21/C$23</f>
        <v>0</v>
      </c>
    </row>
    <row r="22" customFormat="false" ht="13.8" hidden="false" customHeight="true" outlineLevel="0" collapsed="false">
      <c r="A22" s="2" t="n">
        <v>3.05104692290474</v>
      </c>
      <c r="B22" s="0" t="n">
        <f aca="false">B21+0.02</f>
        <v>3.2</v>
      </c>
      <c r="C22" s="0" t="n">
        <v>0</v>
      </c>
      <c r="D22" s="3" t="n">
        <f aca="false">C22/C$23</f>
        <v>0</v>
      </c>
      <c r="R22" s="17" t="s">
        <v>26</v>
      </c>
      <c r="S22" s="17"/>
      <c r="T22" s="17"/>
      <c r="U22" s="17"/>
      <c r="V22" s="17"/>
      <c r="W22" s="17"/>
      <c r="X22" s="17"/>
      <c r="Y22" s="17"/>
    </row>
    <row r="23" customFormat="false" ht="13.8" hidden="false" customHeight="false" outlineLevel="0" collapsed="false">
      <c r="A23" s="2" t="n">
        <v>3.03883478443444</v>
      </c>
      <c r="C23" s="3" t="n">
        <f aca="false">SUM(C2:C22)</f>
        <v>50</v>
      </c>
      <c r="R23" s="17"/>
      <c r="S23" s="17"/>
      <c r="T23" s="17"/>
      <c r="U23" s="17"/>
      <c r="V23" s="17"/>
      <c r="W23" s="17"/>
      <c r="X23" s="17"/>
      <c r="Y23" s="17"/>
    </row>
    <row r="24" customFormat="false" ht="13.8" hidden="false" customHeight="false" outlineLevel="0" collapsed="false">
      <c r="A24" s="2" t="n">
        <v>3.06747920329025</v>
      </c>
      <c r="C24" s="14" t="n">
        <f aca="false">AVERAGE(A2:A51)</f>
        <v>3.03460510579436</v>
      </c>
      <c r="D24" s="18" t="s">
        <v>5</v>
      </c>
      <c r="R24" s="17"/>
      <c r="S24" s="17"/>
      <c r="T24" s="17"/>
      <c r="U24" s="17"/>
      <c r="V24" s="17"/>
      <c r="W24" s="17"/>
      <c r="X24" s="17"/>
      <c r="Y24" s="17"/>
    </row>
    <row r="25" customFormat="false" ht="13.8" hidden="false" customHeight="false" outlineLevel="0" collapsed="false">
      <c r="A25" s="2" t="n">
        <v>3.08166503080429</v>
      </c>
      <c r="C25" s="14" t="n">
        <f aca="false">MEDIAN(A2:A51)</f>
        <v>3.03224130891195</v>
      </c>
      <c r="D25" s="18" t="s">
        <v>7</v>
      </c>
      <c r="R25" s="17"/>
      <c r="S25" s="17"/>
      <c r="T25" s="17"/>
      <c r="U25" s="17"/>
      <c r="V25" s="17"/>
      <c r="W25" s="17"/>
      <c r="X25" s="17"/>
      <c r="Y25" s="17"/>
    </row>
    <row r="26" customFormat="false" ht="13.8" hidden="false" customHeight="false" outlineLevel="0" collapsed="false">
      <c r="A26" s="2" t="n">
        <v>2.98360492305666</v>
      </c>
      <c r="C26" s="3" t="n">
        <f aca="false">_xlfn.STDEV.P(A2:A51)</f>
        <v>0.051910170549924</v>
      </c>
      <c r="D26" s="18" t="s">
        <v>8</v>
      </c>
      <c r="R26" s="17"/>
      <c r="S26" s="17"/>
      <c r="T26" s="17"/>
      <c r="U26" s="17"/>
      <c r="V26" s="17"/>
      <c r="W26" s="17"/>
      <c r="X26" s="17"/>
      <c r="Y26" s="17"/>
    </row>
    <row r="27" customFormat="false" ht="13.8" hidden="false" customHeight="false" outlineLevel="0" collapsed="false">
      <c r="A27" s="2" t="n">
        <v>3.1262298218303</v>
      </c>
      <c r="C27" s="3" t="n">
        <f aca="false">C26*3</f>
        <v>0.155730511649772</v>
      </c>
      <c r="D27" s="18" t="s">
        <v>9</v>
      </c>
    </row>
    <row r="28" customFormat="false" ht="20.85" hidden="false" customHeight="true" outlineLevel="0" collapsed="false">
      <c r="A28" s="2" t="n">
        <v>3.02761516453828</v>
      </c>
      <c r="C28" s="14" t="n">
        <f aca="false">C24-C27</f>
        <v>2.87887459414458</v>
      </c>
      <c r="D28" s="18" t="s">
        <v>11</v>
      </c>
    </row>
    <row r="29" customFormat="false" ht="32.8" hidden="false" customHeight="true" outlineLevel="0" collapsed="false">
      <c r="A29" s="2" t="n">
        <v>3.0654372982845</v>
      </c>
      <c r="C29" s="14" t="n">
        <f aca="false">C24+C27</f>
        <v>3.19033561744413</v>
      </c>
      <c r="D29" s="18" t="s">
        <v>13</v>
      </c>
    </row>
    <row r="30" customFormat="false" ht="13.8" hidden="false" customHeight="false" outlineLevel="0" collapsed="false">
      <c r="A30" s="2" t="n">
        <v>3.07460777261385</v>
      </c>
      <c r="C30" s="14" t="n">
        <f aca="false">MAX(A2:A51)</f>
        <v>3.13471738527436</v>
      </c>
      <c r="D30" s="18" t="s">
        <v>14</v>
      </c>
    </row>
    <row r="31" customFormat="false" ht="13.8" hidden="false" customHeight="false" outlineLevel="0" collapsed="false">
      <c r="A31" s="2" t="n">
        <v>2.94288320341039</v>
      </c>
      <c r="C31" s="14" t="n">
        <f aca="false">MIN(A2:A51)</f>
        <v>2.88</v>
      </c>
      <c r="D31" s="18" t="s">
        <v>15</v>
      </c>
    </row>
    <row r="32" customFormat="false" ht="13.8" hidden="false" customHeight="false" outlineLevel="0" collapsed="false">
      <c r="A32" s="2" t="n">
        <v>3.01698568534486</v>
      </c>
      <c r="C32" s="14" t="n">
        <f aca="false">C30-C31</f>
        <v>0.25471738527436</v>
      </c>
      <c r="D32" s="18" t="s">
        <v>17</v>
      </c>
    </row>
    <row r="33" customFormat="false" ht="13.8" hidden="false" customHeight="false" outlineLevel="0" collapsed="false">
      <c r="A33" s="2" t="n">
        <v>3.06306977689594</v>
      </c>
    </row>
    <row r="34" customFormat="false" ht="13.8" hidden="false" customHeight="false" outlineLevel="0" collapsed="false">
      <c r="A34" s="2" t="n">
        <v>3.05389840412476</v>
      </c>
    </row>
    <row r="35" customFormat="false" ht="13.8" hidden="false" customHeight="false" outlineLevel="0" collapsed="false">
      <c r="A35" s="2" t="n">
        <v>3.05048576597882</v>
      </c>
    </row>
    <row r="36" customFormat="false" ht="13.8" hidden="false" customHeight="false" outlineLevel="0" collapsed="false">
      <c r="A36" s="2" t="n">
        <v>2.98524672081377</v>
      </c>
      <c r="C36" s="5" t="s">
        <v>27</v>
      </c>
    </row>
    <row r="37" customFormat="false" ht="13.8" hidden="false" customHeight="false" outlineLevel="0" collapsed="false">
      <c r="A37" s="2" t="n">
        <v>3.11157804746562</v>
      </c>
      <c r="C37" s="5" t="n">
        <f aca="false">(C$23-C$24)/$C$26</f>
        <v>904.743606053794</v>
      </c>
    </row>
    <row r="38" customFormat="false" ht="13.8" hidden="false" customHeight="false" outlineLevel="0" collapsed="false">
      <c r="A38" s="2" t="n">
        <v>2.99850236837773</v>
      </c>
    </row>
    <row r="39" customFormat="false" ht="13.8" hidden="false" customHeight="false" outlineLevel="0" collapsed="false">
      <c r="A39" s="2" t="n">
        <v>3.03025322103732</v>
      </c>
      <c r="H39" s="5" t="s">
        <v>4</v>
      </c>
    </row>
    <row r="40" customFormat="false" ht="13.8" hidden="false" customHeight="true" outlineLevel="0" collapsed="false">
      <c r="A40" s="2" t="n">
        <v>2.97197625584999</v>
      </c>
      <c r="H40" s="8" t="s">
        <v>28</v>
      </c>
      <c r="I40" s="8"/>
      <c r="J40" s="8"/>
      <c r="K40" s="8"/>
      <c r="L40" s="8"/>
      <c r="M40" s="8"/>
      <c r="N40" s="8"/>
      <c r="O40" s="8"/>
    </row>
    <row r="41" customFormat="false" ht="13.8" hidden="false" customHeight="false" outlineLevel="0" collapsed="false">
      <c r="A41" s="2" t="n">
        <v>3.00758382097616</v>
      </c>
      <c r="H41" s="8"/>
      <c r="I41" s="8"/>
      <c r="J41" s="8"/>
      <c r="K41" s="8"/>
      <c r="L41" s="8"/>
      <c r="M41" s="8"/>
      <c r="N41" s="8"/>
      <c r="O41" s="8"/>
    </row>
    <row r="42" customFormat="false" ht="13.8" hidden="false" customHeight="false" outlineLevel="0" collapsed="false">
      <c r="A42" s="2" t="n">
        <v>3.02744646344036</v>
      </c>
      <c r="H42" s="8"/>
      <c r="I42" s="8"/>
      <c r="J42" s="8"/>
      <c r="K42" s="8"/>
      <c r="L42" s="8"/>
      <c r="M42" s="8"/>
      <c r="N42" s="8"/>
      <c r="O42" s="8"/>
    </row>
    <row r="43" customFormat="false" ht="13.8" hidden="false" customHeight="false" outlineLevel="0" collapsed="false">
      <c r="A43" s="2" t="n">
        <v>3.06254066784195</v>
      </c>
      <c r="H43" s="5" t="s">
        <v>10</v>
      </c>
    </row>
    <row r="44" customFormat="false" ht="13.8" hidden="false" customHeight="true" outlineLevel="0" collapsed="false">
      <c r="A44" s="2" t="n">
        <v>3.03877291274805</v>
      </c>
      <c r="H44" s="8" t="s">
        <v>12</v>
      </c>
      <c r="I44" s="8"/>
      <c r="J44" s="8"/>
      <c r="K44" s="8"/>
      <c r="L44" s="8"/>
      <c r="M44" s="8"/>
      <c r="N44" s="8"/>
      <c r="O44" s="8"/>
    </row>
    <row r="45" customFormat="false" ht="13.8" hidden="false" customHeight="false" outlineLevel="0" collapsed="false">
      <c r="A45" s="2" t="n">
        <v>3.03174213845913</v>
      </c>
      <c r="H45" s="8"/>
      <c r="I45" s="8"/>
      <c r="J45" s="8"/>
      <c r="K45" s="8"/>
      <c r="L45" s="8"/>
      <c r="M45" s="8"/>
      <c r="N45" s="8"/>
      <c r="O45" s="8"/>
    </row>
    <row r="46" customFormat="false" ht="13.8" hidden="false" customHeight="false" outlineLevel="0" collapsed="false">
      <c r="A46" s="2" t="n">
        <v>3.03274047936478</v>
      </c>
      <c r="H46" s="8"/>
      <c r="I46" s="8"/>
      <c r="J46" s="8"/>
      <c r="K46" s="8"/>
      <c r="L46" s="8"/>
      <c r="M46" s="8"/>
      <c r="N46" s="8"/>
      <c r="O46" s="8"/>
    </row>
    <row r="47" customFormat="false" ht="13.8" hidden="false" customHeight="false" outlineLevel="0" collapsed="false">
      <c r="A47" s="2" t="n">
        <v>3.02186538181076</v>
      </c>
      <c r="H47" s="5" t="s">
        <v>16</v>
      </c>
    </row>
    <row r="48" customFormat="false" ht="13.8" hidden="false" customHeight="false" outlineLevel="0" collapsed="false">
      <c r="A48" s="2" t="n">
        <v>2.94420257545405</v>
      </c>
      <c r="H48" s="9" t="s">
        <v>29</v>
      </c>
      <c r="I48" s="9"/>
      <c r="J48" s="9"/>
      <c r="K48" s="9"/>
      <c r="L48" s="9"/>
      <c r="M48" s="9"/>
      <c r="N48" s="9"/>
      <c r="O48" s="9"/>
    </row>
    <row r="49" customFormat="false" ht="13.8" hidden="false" customHeight="false" outlineLevel="0" collapsed="false">
      <c r="A49" s="2" t="n">
        <v>3.06812434422144</v>
      </c>
      <c r="H49" s="9"/>
      <c r="I49" s="9"/>
      <c r="J49" s="9"/>
      <c r="K49" s="9"/>
      <c r="L49" s="9"/>
      <c r="M49" s="9"/>
      <c r="N49" s="9"/>
      <c r="O49" s="9"/>
    </row>
    <row r="50" customFormat="false" ht="13.8" hidden="false" customHeight="false" outlineLevel="0" collapsed="false">
      <c r="A50" s="2" t="n">
        <v>3.00395695974246</v>
      </c>
      <c r="H50" s="9"/>
      <c r="I50" s="9"/>
      <c r="J50" s="9"/>
      <c r="K50" s="9"/>
      <c r="L50" s="9"/>
      <c r="M50" s="9"/>
      <c r="N50" s="9"/>
      <c r="O50" s="9"/>
    </row>
    <row r="51" customFormat="false" ht="13.8" hidden="false" customHeight="false" outlineLevel="0" collapsed="false">
      <c r="A51" s="2" t="n">
        <v>2.95178235144599</v>
      </c>
    </row>
  </sheetData>
  <mergeCells count="4">
    <mergeCell ref="R22:Y26"/>
    <mergeCell ref="H40:O42"/>
    <mergeCell ref="H44:O46"/>
    <mergeCell ref="H48:O50"/>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52"/>
  <sheetViews>
    <sheetView showFormulas="false" showGridLines="true" showRowColHeaders="true" showZeros="true" rightToLeft="false" tabSelected="false" showOutlineSymbols="true" defaultGridColor="true" view="normal" topLeftCell="A16" colorId="64" zoomScale="75" zoomScaleNormal="75" zoomScalePageLayoutView="100" workbookViewId="0">
      <selection pane="topLeft" activeCell="F2" activeCellId="0" sqref="F2"/>
    </sheetView>
  </sheetViews>
  <sheetFormatPr defaultColWidth="11.5703125" defaultRowHeight="13.8" zeroHeight="false" outlineLevelRow="0" outlineLevelCol="0"/>
  <cols>
    <col collapsed="false" customWidth="true" hidden="false" outlineLevel="0" max="1" min="1" style="0" width="26.42"/>
    <col collapsed="false" customWidth="true" hidden="false" outlineLevel="0" max="64" min="2" style="0" width="8.67"/>
  </cols>
  <sheetData>
    <row r="1" customFormat="false" ht="13.8" hidden="false" customHeight="false" outlineLevel="0" collapsed="false">
      <c r="A1" s="19" t="s">
        <v>30</v>
      </c>
      <c r="B1" s="0" t="s">
        <v>31</v>
      </c>
    </row>
    <row r="2" customFormat="false" ht="13.8" hidden="false" customHeight="false" outlineLevel="0" collapsed="false">
      <c r="A2" s="2" t="n">
        <v>1.55186565569299</v>
      </c>
      <c r="B2" s="20" t="n">
        <f aca="false">(A2/$A$52)*100</f>
        <v>2.11153789072476</v>
      </c>
      <c r="F2" s="0" t="e">
        <f aca="false">SUMIF(B2:B51 ,F2, A2:A51)* $A$52</f>
        <v>#VALUE!</v>
      </c>
    </row>
    <row r="3" customFormat="false" ht="13.8" hidden="false" customHeight="false" outlineLevel="0" collapsed="false">
      <c r="A3" s="2" t="n">
        <v>1.53760427761761</v>
      </c>
      <c r="B3" s="20" t="n">
        <f aca="false">(A3/$A$52)*100</f>
        <v>2.09213322120995</v>
      </c>
    </row>
    <row r="4" customFormat="false" ht="13.8" hidden="false" customHeight="false" outlineLevel="0" collapsed="false">
      <c r="A4" s="2" t="n">
        <v>1.52674421237913</v>
      </c>
      <c r="B4" s="20" t="n">
        <f aca="false">(A4/$A$52)*100</f>
        <v>2.07735653022341</v>
      </c>
    </row>
    <row r="5" customFormat="false" ht="13.8" hidden="false" customHeight="false" outlineLevel="0" collapsed="false">
      <c r="A5" s="2" t="n">
        <v>1.52575558444515</v>
      </c>
      <c r="B5" s="20" t="n">
        <f aca="false">(A5/$A$52)*100</f>
        <v>2.07601135879393</v>
      </c>
    </row>
    <row r="6" customFormat="false" ht="13.8" hidden="false" customHeight="false" outlineLevel="0" collapsed="false">
      <c r="A6" s="2" t="n">
        <v>1.50906038508607</v>
      </c>
      <c r="B6" s="20" t="n">
        <f aca="false">(A6/$A$52)*100</f>
        <v>2.05329512307431</v>
      </c>
    </row>
    <row r="7" customFormat="false" ht="13.8" hidden="false" customHeight="false" outlineLevel="0" collapsed="false">
      <c r="A7" s="2" t="n">
        <v>1.50862237944905</v>
      </c>
      <c r="B7" s="20" t="n">
        <f aca="false">(A7/$A$52)*100</f>
        <v>2.05269915299435</v>
      </c>
    </row>
    <row r="8" customFormat="false" ht="13.8" hidden="false" customHeight="false" outlineLevel="0" collapsed="false">
      <c r="A8" s="2" t="n">
        <v>1.50822231592966</v>
      </c>
      <c r="B8" s="20" t="n">
        <f aca="false">(A8/$A$52)*100</f>
        <v>2.05215480865836</v>
      </c>
    </row>
    <row r="9" customFormat="false" ht="13.8" hidden="false" customHeight="false" outlineLevel="0" collapsed="false">
      <c r="A9" s="2" t="n">
        <v>1.50788998734849</v>
      </c>
      <c r="B9" s="20" t="n">
        <f aca="false">(A9/$A$52)*100</f>
        <v>2.05170262751192</v>
      </c>
    </row>
    <row r="10" customFormat="false" ht="13.8" hidden="false" customHeight="false" outlineLevel="0" collapsed="false">
      <c r="A10" s="2" t="n">
        <v>1.50365725589749</v>
      </c>
      <c r="B10" s="20" t="n">
        <f aca="false">(A10/$A$52)*100</f>
        <v>2.04594338359331</v>
      </c>
    </row>
    <row r="11" customFormat="false" ht="13.8" hidden="false" customHeight="false" outlineLevel="0" collapsed="false">
      <c r="A11" s="2" t="n">
        <v>1.50263686444444</v>
      </c>
      <c r="B11" s="20" t="n">
        <f aca="false">(A11/$A$52)*100</f>
        <v>2.04455499329768</v>
      </c>
    </row>
    <row r="12" customFormat="false" ht="13.8" hidden="false" customHeight="false" outlineLevel="0" collapsed="false">
      <c r="A12" s="2" t="n">
        <v>1.50060133898079</v>
      </c>
      <c r="B12" s="20" t="n">
        <f aca="false">(A12/$A$52)*100</f>
        <v>2.041785366218</v>
      </c>
    </row>
    <row r="13" customFormat="false" ht="13.8" hidden="false" customHeight="false" outlineLevel="0" collapsed="false">
      <c r="A13" s="2" t="n">
        <v>1.4984998612495</v>
      </c>
      <c r="B13" s="20" t="n">
        <f aca="false">(A13/$A$52)*100</f>
        <v>2.03892600153018</v>
      </c>
    </row>
    <row r="14" customFormat="false" ht="13.8" hidden="false" customHeight="false" outlineLevel="0" collapsed="false">
      <c r="A14" s="2" t="n">
        <v>1.49441360000918</v>
      </c>
      <c r="B14" s="20" t="n">
        <f aca="false">(A14/$A$52)*100</f>
        <v>2.03336605153793</v>
      </c>
    </row>
    <row r="15" customFormat="false" ht="13.8" hidden="false" customHeight="false" outlineLevel="0" collapsed="false">
      <c r="A15" s="2" t="n">
        <v>1.4884815935395</v>
      </c>
      <c r="B15" s="20" t="n">
        <f aca="false">(A15/$A$52)*100</f>
        <v>2.02529469794956</v>
      </c>
    </row>
    <row r="16" customFormat="false" ht="13.8" hidden="false" customHeight="false" outlineLevel="0" collapsed="false">
      <c r="A16" s="2" t="n">
        <v>1.48808536964193</v>
      </c>
      <c r="B16" s="20" t="n">
        <f aca="false">(A16/$A$52)*100</f>
        <v>2.02475557797493</v>
      </c>
    </row>
    <row r="17" customFormat="false" ht="13.8" hidden="false" customHeight="false" outlineLevel="0" collapsed="false">
      <c r="A17" s="2" t="n">
        <v>1.48786291610461</v>
      </c>
      <c r="B17" s="20" t="n">
        <f aca="false">(A17/$A$52)*100</f>
        <v>2.02445289773244</v>
      </c>
    </row>
    <row r="18" customFormat="false" ht="13.8" hidden="false" customHeight="false" outlineLevel="0" collapsed="false">
      <c r="A18" s="2" t="n">
        <v>1.4862769526032</v>
      </c>
      <c r="B18" s="20" t="n">
        <f aca="false">(A18/$A$52)*100</f>
        <v>2.02229496478621</v>
      </c>
    </row>
    <row r="19" customFormat="false" ht="13.8" hidden="false" customHeight="false" outlineLevel="0" collapsed="false">
      <c r="A19" s="2" t="n">
        <v>1.48563525628922</v>
      </c>
      <c r="B19" s="20" t="n">
        <f aca="false">(A19/$A$52)*100</f>
        <v>2.02142184405161</v>
      </c>
    </row>
    <row r="20" customFormat="false" ht="13.8" hidden="false" customHeight="false" outlineLevel="0" collapsed="false">
      <c r="A20" s="2" t="n">
        <v>1.47620598145772</v>
      </c>
      <c r="B20" s="20" t="n">
        <f aca="false">(A20/$A$52)*100</f>
        <v>2.00859195055166</v>
      </c>
    </row>
    <row r="21" customFormat="false" ht="13.8" hidden="false" customHeight="false" outlineLevel="0" collapsed="false">
      <c r="A21" s="2" t="n">
        <v>1.47602390702233</v>
      </c>
      <c r="B21" s="20" t="n">
        <f aca="false">(A21/$A$52)*100</f>
        <v>2.00834421192309</v>
      </c>
    </row>
    <row r="22" customFormat="false" ht="13.8" hidden="false" customHeight="false" outlineLevel="0" collapsed="false">
      <c r="A22" s="2" t="n">
        <v>1.47587364200333</v>
      </c>
      <c r="B22" s="20" t="n">
        <f aca="false">(A22/$A$52)*100</f>
        <v>2.00813975461063</v>
      </c>
    </row>
    <row r="23" customFormat="false" ht="13.8" hidden="false" customHeight="false" outlineLevel="0" collapsed="false">
      <c r="A23" s="2" t="n">
        <v>1.47475846709383</v>
      </c>
      <c r="B23" s="20" t="n">
        <f aca="false">(A23/$A$52)*100</f>
        <v>2.00662239770054</v>
      </c>
    </row>
    <row r="24" customFormat="false" ht="13.8" hidden="false" customHeight="false" outlineLevel="0" collapsed="false">
      <c r="A24" s="2" t="n">
        <v>1.47108179492257</v>
      </c>
      <c r="B24" s="20" t="n">
        <f aca="false">(A24/$A$52)*100</f>
        <v>2.00161975293364</v>
      </c>
    </row>
    <row r="25" customFormat="false" ht="13.8" hidden="false" customHeight="false" outlineLevel="0" collapsed="false">
      <c r="A25" s="2" t="n">
        <v>1.47094363266358</v>
      </c>
      <c r="B25" s="20" t="n">
        <f aca="false">(A25/$A$52)*100</f>
        <v>2.0014317631783</v>
      </c>
    </row>
    <row r="26" customFormat="false" ht="13.8" hidden="false" customHeight="false" outlineLevel="0" collapsed="false">
      <c r="A26" s="2" t="n">
        <v>1.47087106688863</v>
      </c>
      <c r="B26" s="20" t="n">
        <f aca="false">(A26/$A$52)*100</f>
        <v>2.00133302693602</v>
      </c>
    </row>
    <row r="27" customFormat="false" ht="13.8" hidden="false" customHeight="false" outlineLevel="0" collapsed="false">
      <c r="A27" s="2" t="n">
        <v>1.46745473705772</v>
      </c>
      <c r="B27" s="20" t="n">
        <f aca="false">(A27/$A$52)*100</f>
        <v>1.99668461561335</v>
      </c>
    </row>
    <row r="28" customFormat="false" ht="13.8" hidden="false" customHeight="false" outlineLevel="0" collapsed="false">
      <c r="A28" s="2" t="n">
        <v>1.46511773556982</v>
      </c>
      <c r="B28" s="20" t="n">
        <f aca="false">(A28/$A$52)*100</f>
        <v>1.9935047867575</v>
      </c>
    </row>
    <row r="29" customFormat="false" ht="13.8" hidden="false" customHeight="false" outlineLevel="0" collapsed="false">
      <c r="A29" s="2" t="n">
        <v>1.46323666588005</v>
      </c>
      <c r="B29" s="20" t="n">
        <f aca="false">(A29/$A$52)*100</f>
        <v>1.990945319119</v>
      </c>
    </row>
    <row r="30" customFormat="false" ht="13.8" hidden="false" customHeight="false" outlineLevel="0" collapsed="false">
      <c r="A30" s="2" t="n">
        <v>1.46206942877692</v>
      </c>
      <c r="B30" s="20" t="n">
        <f aca="false">(A30/$A$52)*100</f>
        <v>1.98935712405735</v>
      </c>
    </row>
    <row r="31" customFormat="false" ht="13.8" hidden="false" customHeight="false" outlineLevel="0" collapsed="false">
      <c r="A31" s="2" t="n">
        <v>1.4606579430805</v>
      </c>
      <c r="B31" s="20" t="n">
        <f aca="false">(A31/$A$52)*100</f>
        <v>1.98743659342425</v>
      </c>
    </row>
    <row r="32" customFormat="false" ht="13.8" hidden="false" customHeight="false" outlineLevel="0" collapsed="false">
      <c r="A32" s="2" t="n">
        <v>1.46009947919759</v>
      </c>
      <c r="B32" s="20" t="n">
        <f aca="false">(A32/$A$52)*100</f>
        <v>1.98667672246181</v>
      </c>
    </row>
    <row r="33" customFormat="false" ht="13.8" hidden="false" customHeight="false" outlineLevel="0" collapsed="false">
      <c r="A33" s="2" t="n">
        <v>1.45888856102026</v>
      </c>
      <c r="B33" s="20" t="n">
        <f aca="false">(A33/$A$52)*100</f>
        <v>1.98502909297493</v>
      </c>
    </row>
    <row r="34" customFormat="false" ht="13.8" hidden="false" customHeight="false" outlineLevel="0" collapsed="false">
      <c r="A34" s="2" t="n">
        <v>1.45796440891264</v>
      </c>
      <c r="B34" s="20" t="n">
        <f aca="false">(A34/$A$52)*100</f>
        <v>1.98377165024149</v>
      </c>
    </row>
    <row r="35" customFormat="false" ht="13.8" hidden="false" customHeight="false" outlineLevel="0" collapsed="false">
      <c r="A35" s="2" t="n">
        <v>1.45464758944187</v>
      </c>
      <c r="B35" s="20" t="n">
        <f aca="false">(A35/$A$52)*100</f>
        <v>1.97925863717007</v>
      </c>
    </row>
    <row r="36" customFormat="false" ht="13.8" hidden="false" customHeight="false" outlineLevel="0" collapsed="false">
      <c r="A36" s="2" t="n">
        <v>1.45266393964168</v>
      </c>
      <c r="B36" s="20" t="n">
        <f aca="false">(A36/$A$52)*100</f>
        <v>1.97655959444065</v>
      </c>
    </row>
    <row r="37" customFormat="false" ht="13.8" hidden="false" customHeight="false" outlineLevel="0" collapsed="false">
      <c r="A37" s="2" t="n">
        <v>1.44991040336559</v>
      </c>
      <c r="B37" s="20" t="n">
        <f aca="false">(A37/$A$52)*100</f>
        <v>1.97281300970304</v>
      </c>
    </row>
    <row r="38" customFormat="false" ht="13.8" hidden="false" customHeight="false" outlineLevel="0" collapsed="false">
      <c r="A38" s="2" t="n">
        <v>1.44959245574079</v>
      </c>
      <c r="B38" s="20" t="n">
        <f aca="false">(A38/$A$52)*100</f>
        <v>1.97238039592969</v>
      </c>
    </row>
    <row r="39" customFormat="false" ht="13.8" hidden="false" customHeight="false" outlineLevel="0" collapsed="false">
      <c r="A39" s="2" t="n">
        <v>1.44441105397454</v>
      </c>
      <c r="B39" s="20" t="n">
        <f aca="false">(A39/$A$52)*100</f>
        <v>1.96533034870662</v>
      </c>
    </row>
    <row r="40" customFormat="false" ht="13.8" hidden="false" customHeight="false" outlineLevel="0" collapsed="false">
      <c r="A40" s="2" t="n">
        <v>1.44437985962964</v>
      </c>
      <c r="B40" s="20" t="n">
        <f aca="false">(A40/$A$52)*100</f>
        <v>1.96528790428433</v>
      </c>
    </row>
    <row r="41" customFormat="false" ht="13.8" hidden="false" customHeight="false" outlineLevel="0" collapsed="false">
      <c r="A41" s="2" t="n">
        <v>1.44240980659391</v>
      </c>
      <c r="B41" s="20" t="n">
        <f aca="false">(A41/$A$52)*100</f>
        <v>1.96260736192138</v>
      </c>
    </row>
    <row r="42" customFormat="false" ht="13.8" hidden="false" customHeight="false" outlineLevel="0" collapsed="false">
      <c r="A42" s="2" t="n">
        <v>1.4417214777252</v>
      </c>
      <c r="B42" s="20" t="n">
        <f aca="false">(A42/$A$52)*100</f>
        <v>1.961670790845</v>
      </c>
    </row>
    <row r="43" customFormat="false" ht="13.8" hidden="false" customHeight="false" outlineLevel="0" collapsed="false">
      <c r="A43" s="2" t="n">
        <v>1.44105758797704</v>
      </c>
      <c r="B43" s="20" t="n">
        <f aca="false">(A43/$A$52)*100</f>
        <v>1.96076747273021</v>
      </c>
    </row>
    <row r="44" customFormat="false" ht="13.8" hidden="false" customHeight="false" outlineLevel="0" collapsed="false">
      <c r="A44" s="2" t="n">
        <v>1.43610158617607</v>
      </c>
      <c r="B44" s="20" t="n">
        <f aca="false">(A44/$A$52)*100</f>
        <v>1.95402411479142</v>
      </c>
    </row>
    <row r="45" customFormat="false" ht="13.8" hidden="false" customHeight="false" outlineLevel="0" collapsed="false">
      <c r="A45" s="2" t="n">
        <v>1.43533313623197</v>
      </c>
      <c r="B45" s="20" t="n">
        <f aca="false">(A45/$A$52)*100</f>
        <v>1.95297852739271</v>
      </c>
    </row>
    <row r="46" customFormat="false" ht="13.8" hidden="false" customHeight="false" outlineLevel="0" collapsed="false">
      <c r="A46" s="2" t="n">
        <v>1.43142782264031</v>
      </c>
      <c r="B46" s="20" t="n">
        <f aca="false">(A46/$A$52)*100</f>
        <v>1.94766478287255</v>
      </c>
    </row>
    <row r="47" customFormat="false" ht="13.8" hidden="false" customHeight="false" outlineLevel="0" collapsed="false">
      <c r="A47" s="2" t="n">
        <v>1.42227836823298</v>
      </c>
      <c r="B47" s="20" t="n">
        <f aca="false">(A47/$A$52)*100</f>
        <v>1.93521562556975</v>
      </c>
    </row>
    <row r="48" customFormat="false" ht="13.8" hidden="false" customHeight="false" outlineLevel="0" collapsed="false">
      <c r="A48" s="2" t="n">
        <v>1.41648328123593</v>
      </c>
      <c r="B48" s="20" t="n">
        <f aca="false">(A48/$A$52)*100</f>
        <v>1.92733057074595</v>
      </c>
    </row>
    <row r="49" customFormat="false" ht="13.8" hidden="false" customHeight="false" outlineLevel="0" collapsed="false">
      <c r="A49" s="2" t="n">
        <v>1.41280220600561</v>
      </c>
      <c r="B49" s="20" t="n">
        <f aca="false">(A49/$A$52)*100</f>
        <v>1.92232193497976</v>
      </c>
    </row>
    <row r="50" customFormat="false" ht="13.8" hidden="false" customHeight="false" outlineLevel="0" collapsed="false">
      <c r="A50" s="2" t="n">
        <v>1.40081826615696</v>
      </c>
      <c r="B50" s="20" t="n">
        <f aca="false">(A50/$A$52)*100</f>
        <v>1.9060160498809</v>
      </c>
    </row>
    <row r="51" customFormat="false" ht="13.8" hidden="false" customHeight="false" outlineLevel="0" collapsed="false">
      <c r="A51" s="2" t="n">
        <v>1.39536612585858</v>
      </c>
      <c r="B51" s="20" t="n">
        <f aca="false">(A51/$A$52)*100</f>
        <v>1.8985976236896</v>
      </c>
    </row>
    <row r="52" customFormat="false" ht="13.8" hidden="false" customHeight="false" outlineLevel="0" collapsed="false">
      <c r="A52" s="21" t="n">
        <f aca="false">SUM(A2:A51)</f>
        <v>73.4945682248842</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27"/>
  <sheetViews>
    <sheetView showFormulas="false" showGridLines="true" showRowColHeaders="true" showZeros="true" rightToLeft="false" tabSelected="false" showOutlineSymbols="true" defaultGridColor="true" view="normal" topLeftCell="B1" colorId="64" zoomScale="75" zoomScaleNormal="75" zoomScalePageLayoutView="100" workbookViewId="0">
      <selection pane="topLeft" activeCell="O16" activeCellId="0" sqref="O16"/>
    </sheetView>
  </sheetViews>
  <sheetFormatPr defaultColWidth="11.5703125" defaultRowHeight="12.8" zeroHeight="false" outlineLevelRow="0" outlineLevelCol="0"/>
  <sheetData>
    <row r="1" customFormat="false" ht="24.85" hidden="false" customHeight="false" outlineLevel="0" collapsed="false">
      <c r="A1" s="12" t="s">
        <v>32</v>
      </c>
      <c r="B1" s="12" t="s">
        <v>33</v>
      </c>
      <c r="C1" s="12" t="s">
        <v>34</v>
      </c>
    </row>
    <row r="2" customFormat="false" ht="13.8" hidden="false" customHeight="false" outlineLevel="0" collapsed="false">
      <c r="A2" s="0" t="n">
        <v>0.04</v>
      </c>
      <c r="B2" s="0" t="n">
        <v>0</v>
      </c>
      <c r="C2" s="0" t="n">
        <v>0</v>
      </c>
    </row>
    <row r="3" customFormat="false" ht="13.8" hidden="false" customHeight="false" outlineLevel="0" collapsed="false">
      <c r="A3" s="0" t="n">
        <v>0.08</v>
      </c>
      <c r="B3" s="0" t="n">
        <v>0</v>
      </c>
      <c r="C3" s="0" t="n">
        <v>0</v>
      </c>
    </row>
    <row r="4" customFormat="false" ht="13.8" hidden="false" customHeight="false" outlineLevel="0" collapsed="false">
      <c r="A4" s="0" t="n">
        <v>0.12</v>
      </c>
      <c r="B4" s="0" t="n">
        <v>0</v>
      </c>
      <c r="C4" s="0" t="n">
        <v>0</v>
      </c>
    </row>
    <row r="5" customFormat="false" ht="13.8" hidden="false" customHeight="false" outlineLevel="0" collapsed="false">
      <c r="A5" s="0" t="n">
        <v>0.2</v>
      </c>
      <c r="B5" s="0" t="n">
        <v>0</v>
      </c>
      <c r="C5" s="0" t="n">
        <v>0</v>
      </c>
    </row>
    <row r="6" customFormat="false" ht="13.8" hidden="false" customHeight="false" outlineLevel="0" collapsed="false">
      <c r="A6" s="0" t="n">
        <v>0.12</v>
      </c>
      <c r="B6" s="0" t="n">
        <v>0</v>
      </c>
      <c r="C6" s="0" t="n">
        <v>0.02</v>
      </c>
    </row>
    <row r="7" customFormat="false" ht="13.8" hidden="false" customHeight="false" outlineLevel="0" collapsed="false">
      <c r="A7" s="0" t="n">
        <v>0.1</v>
      </c>
      <c r="B7" s="0" t="n">
        <v>0.02</v>
      </c>
      <c r="C7" s="0" t="n">
        <v>0</v>
      </c>
    </row>
    <row r="8" customFormat="false" ht="13.8" hidden="false" customHeight="false" outlineLevel="0" collapsed="false">
      <c r="A8" s="0" t="n">
        <v>0.18</v>
      </c>
      <c r="B8" s="0" t="n">
        <v>0.04</v>
      </c>
      <c r="C8" s="0" t="n">
        <v>0</v>
      </c>
    </row>
    <row r="9" customFormat="false" ht="13.8" hidden="false" customHeight="false" outlineLevel="0" collapsed="false">
      <c r="A9" s="0" t="n">
        <v>0.06</v>
      </c>
      <c r="B9" s="0" t="n">
        <v>0.02</v>
      </c>
      <c r="C9" s="0" t="n">
        <v>0</v>
      </c>
    </row>
    <row r="10" customFormat="false" ht="13.8" hidden="false" customHeight="false" outlineLevel="0" collapsed="false">
      <c r="A10" s="0" t="n">
        <v>0.1</v>
      </c>
      <c r="B10" s="0" t="n">
        <v>0.12</v>
      </c>
      <c r="C10" s="0" t="n">
        <v>0.08</v>
      </c>
    </row>
    <row r="11" customFormat="false" ht="13.8" hidden="false" customHeight="false" outlineLevel="0" collapsed="false">
      <c r="A11" s="0" t="n">
        <v>0</v>
      </c>
      <c r="B11" s="0" t="n">
        <v>0.16</v>
      </c>
      <c r="C11" s="0" t="n">
        <v>0.02</v>
      </c>
    </row>
    <row r="12" customFormat="false" ht="13.8" hidden="false" customHeight="false" outlineLevel="0" collapsed="false">
      <c r="A12" s="0" t="n">
        <v>0</v>
      </c>
      <c r="B12" s="0" t="n">
        <v>0.16</v>
      </c>
      <c r="C12" s="0" t="n">
        <v>0.1</v>
      </c>
    </row>
    <row r="13" customFormat="false" ht="13.8" hidden="false" customHeight="false" outlineLevel="0" collapsed="false">
      <c r="A13" s="0" t="n">
        <v>0</v>
      </c>
      <c r="B13" s="0" t="n">
        <v>0.1</v>
      </c>
      <c r="C13" s="0" t="n">
        <v>0.12</v>
      </c>
    </row>
    <row r="14" customFormat="false" ht="13.8" hidden="false" customHeight="false" outlineLevel="0" collapsed="false">
      <c r="A14" s="0" t="n">
        <v>0</v>
      </c>
      <c r="B14" s="0" t="n">
        <v>0.08</v>
      </c>
      <c r="C14" s="0" t="n">
        <v>0.22</v>
      </c>
    </row>
    <row r="15" customFormat="false" ht="13.8" hidden="false" customHeight="false" outlineLevel="0" collapsed="false">
      <c r="A15" s="0" t="n">
        <v>0</v>
      </c>
      <c r="B15" s="0" t="n">
        <v>0.14</v>
      </c>
      <c r="C15" s="0" t="n">
        <v>0.1</v>
      </c>
    </row>
    <row r="16" customFormat="false" ht="13.8" hidden="false" customHeight="false" outlineLevel="0" collapsed="false">
      <c r="A16" s="0" t="n">
        <v>0</v>
      </c>
      <c r="B16" s="0" t="n">
        <v>0.08</v>
      </c>
      <c r="C16" s="0" t="n">
        <v>0.18</v>
      </c>
    </row>
    <row r="17" customFormat="false" ht="13.8" hidden="false" customHeight="false" outlineLevel="0" collapsed="false">
      <c r="A17" s="0" t="n">
        <v>0</v>
      </c>
      <c r="B17" s="0" t="n">
        <v>0.02</v>
      </c>
      <c r="C17" s="0" t="n">
        <v>0.04</v>
      </c>
    </row>
    <row r="18" customFormat="false" ht="13.8" hidden="false" customHeight="false" outlineLevel="0" collapsed="false">
      <c r="A18" s="0" t="n">
        <v>0</v>
      </c>
      <c r="B18" s="0" t="n">
        <v>0.02</v>
      </c>
      <c r="C18" s="0" t="n">
        <v>0.04</v>
      </c>
    </row>
    <row r="19" customFormat="false" ht="13.8" hidden="false" customHeight="false" outlineLevel="0" collapsed="false">
      <c r="A19" s="0" t="n">
        <v>0</v>
      </c>
      <c r="B19" s="0" t="n">
        <v>0.02</v>
      </c>
      <c r="C19" s="0" t="n">
        <v>0.08</v>
      </c>
    </row>
    <row r="20" customFormat="false" ht="13.8" hidden="false" customHeight="false" outlineLevel="0" collapsed="false">
      <c r="A20" s="0" t="n">
        <v>0</v>
      </c>
      <c r="B20" s="0" t="n">
        <v>0.02</v>
      </c>
      <c r="C20" s="0" t="n">
        <v>0</v>
      </c>
    </row>
    <row r="21" customFormat="false" ht="13.8" hidden="false" customHeight="false" outlineLevel="0" collapsed="false">
      <c r="A21" s="0" t="n">
        <v>0</v>
      </c>
      <c r="B21" s="0" t="n">
        <v>0</v>
      </c>
      <c r="C21" s="0" t="n">
        <v>0</v>
      </c>
    </row>
    <row r="22" customFormat="false" ht="13.8" hidden="false" customHeight="false" outlineLevel="0" collapsed="false">
      <c r="A22" s="0" t="n">
        <v>0</v>
      </c>
      <c r="B22" s="0" t="n">
        <v>0</v>
      </c>
      <c r="C22" s="0" t="n">
        <v>0</v>
      </c>
    </row>
    <row r="23" customFormat="false" ht="13.8" hidden="false" customHeight="true" outlineLevel="0" collapsed="false">
      <c r="E23" s="22" t="s">
        <v>35</v>
      </c>
      <c r="F23" s="22"/>
      <c r="G23" s="22"/>
      <c r="H23" s="22"/>
      <c r="I23" s="22"/>
      <c r="J23" s="22"/>
    </row>
    <row r="24" customFormat="false" ht="13.8" hidden="false" customHeight="false" outlineLevel="0" collapsed="false">
      <c r="E24" s="22"/>
      <c r="F24" s="22"/>
      <c r="G24" s="22"/>
      <c r="H24" s="22"/>
      <c r="I24" s="22"/>
      <c r="J24" s="22"/>
    </row>
    <row r="25" customFormat="false" ht="13.8" hidden="false" customHeight="false" outlineLevel="0" collapsed="false">
      <c r="E25" s="22"/>
      <c r="F25" s="22"/>
      <c r="G25" s="22"/>
      <c r="H25" s="22"/>
      <c r="I25" s="22"/>
      <c r="J25" s="22"/>
    </row>
    <row r="26" customFormat="false" ht="13.8" hidden="false" customHeight="false" outlineLevel="0" collapsed="false">
      <c r="E26" s="22"/>
      <c r="F26" s="22"/>
      <c r="G26" s="22"/>
      <c r="H26" s="22"/>
      <c r="I26" s="22"/>
      <c r="J26" s="22"/>
    </row>
    <row r="27" customFormat="false" ht="13.8" hidden="false" customHeight="false" outlineLevel="0" collapsed="false">
      <c r="E27" s="22"/>
      <c r="F27" s="22"/>
      <c r="G27" s="22"/>
      <c r="H27" s="22"/>
      <c r="I27" s="22"/>
      <c r="J27" s="22"/>
    </row>
  </sheetData>
  <mergeCells count="1">
    <mergeCell ref="E23:J27"/>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&amp;C&amp;"Arial,Regular"&amp;10&amp;A</oddHeader>
    <oddFooter>&amp;C&amp;"Arial,Regular"&amp;10Page &amp;P</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66"/>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S58" activeCellId="0" sqref="S58"/>
    </sheetView>
  </sheetViews>
  <sheetFormatPr defaultColWidth="11.5703125" defaultRowHeight="13.8" zeroHeight="false" outlineLevelRow="0" outlineLevelCol="0"/>
  <cols>
    <col collapsed="false" customWidth="true" hidden="false" outlineLevel="0" max="2" min="2" style="0" width="15.76"/>
    <col collapsed="false" customWidth="true" hidden="false" outlineLevel="0" max="3" min="3" style="0" width="14.02"/>
  </cols>
  <sheetData>
    <row r="1" customFormat="false" ht="13.8" hidden="false" customHeight="false" outlineLevel="0" collapsed="false">
      <c r="A1" s="0" t="s">
        <v>36</v>
      </c>
    </row>
    <row r="2" customFormat="false" ht="13.8" hidden="false" customHeight="false" outlineLevel="0" collapsed="false">
      <c r="A2" s="0" t="s">
        <v>37</v>
      </c>
      <c r="B2" s="23" t="s">
        <v>38</v>
      </c>
      <c r="C2" s="24" t="s">
        <v>39</v>
      </c>
      <c r="D2" s="25" t="s">
        <v>40</v>
      </c>
    </row>
    <row r="3" customFormat="false" ht="13.8" hidden="false" customHeight="false" outlineLevel="0" collapsed="false">
      <c r="A3" s="0" t="s">
        <v>41</v>
      </c>
      <c r="B3" s="23"/>
      <c r="C3" s="24"/>
      <c r="D3" s="25"/>
    </row>
    <row r="4" customFormat="false" ht="13.8" hidden="false" customHeight="false" outlineLevel="0" collapsed="false">
      <c r="A4" s="0" t="n">
        <v>1</v>
      </c>
      <c r="B4" s="26" t="n">
        <f aca="false">A4/$A$10</f>
        <v>0.0476190476190476</v>
      </c>
      <c r="C4" s="27" t="n">
        <f aca="false">B4/$B$10</f>
        <v>0.0476190476190476</v>
      </c>
      <c r="D4" s="28" t="n">
        <f aca="false">C4/$C$10</f>
        <v>0.0476190476190476</v>
      </c>
    </row>
    <row r="5" customFormat="false" ht="13.8" hidden="false" customHeight="false" outlineLevel="0" collapsed="false">
      <c r="A5" s="0" t="n">
        <v>2</v>
      </c>
      <c r="B5" s="26" t="n">
        <f aca="false">A5/$A$10</f>
        <v>0.0952380952380952</v>
      </c>
      <c r="C5" s="27" t="n">
        <f aca="false">B5/$B$10</f>
        <v>0.0952380952380952</v>
      </c>
      <c r="D5" s="28" t="n">
        <f aca="false">C5/$C$10</f>
        <v>0.0952380952380952</v>
      </c>
    </row>
    <row r="6" customFormat="false" ht="13.8" hidden="false" customHeight="false" outlineLevel="0" collapsed="false">
      <c r="A6" s="0" t="n">
        <v>3</v>
      </c>
      <c r="B6" s="26" t="n">
        <f aca="false">A6/$A$10</f>
        <v>0.142857142857143</v>
      </c>
      <c r="C6" s="27" t="n">
        <f aca="false">B6/$B$10</f>
        <v>0.142857142857143</v>
      </c>
      <c r="D6" s="28" t="n">
        <f aca="false">C6/$C$10</f>
        <v>0.142857142857143</v>
      </c>
    </row>
    <row r="7" customFormat="false" ht="13.8" hidden="false" customHeight="false" outlineLevel="0" collapsed="false">
      <c r="A7" s="0" t="n">
        <v>4</v>
      </c>
      <c r="B7" s="26" t="n">
        <f aca="false">A7/$A$10</f>
        <v>0.19047619047619</v>
      </c>
      <c r="C7" s="27" t="n">
        <f aca="false">B7/$B$10</f>
        <v>0.19047619047619</v>
      </c>
      <c r="D7" s="28" t="n">
        <f aca="false">C7/$C$10</f>
        <v>0.19047619047619</v>
      </c>
    </row>
    <row r="8" customFormat="false" ht="13.8" hidden="false" customHeight="false" outlineLevel="0" collapsed="false">
      <c r="A8" s="0" t="n">
        <v>5</v>
      </c>
      <c r="B8" s="26" t="n">
        <f aca="false">A8/$A$10</f>
        <v>0.238095238095238</v>
      </c>
      <c r="C8" s="27" t="n">
        <f aca="false">B8/$B$10</f>
        <v>0.238095238095238</v>
      </c>
      <c r="D8" s="28" t="n">
        <f aca="false">C8/$C$10</f>
        <v>0.238095238095238</v>
      </c>
    </row>
    <row r="9" customFormat="false" ht="13.8" hidden="false" customHeight="false" outlineLevel="0" collapsed="false">
      <c r="A9" s="0" t="n">
        <v>6</v>
      </c>
      <c r="B9" s="26" t="n">
        <f aca="false">A9/$A$10</f>
        <v>0.285714285714286</v>
      </c>
      <c r="C9" s="27" t="n">
        <f aca="false">B9/$B$10</f>
        <v>0.285714285714286</v>
      </c>
      <c r="D9" s="28" t="n">
        <f aca="false">C9/$C$10</f>
        <v>0.285714285714286</v>
      </c>
    </row>
    <row r="10" customFormat="false" ht="13.8" hidden="false" customHeight="false" outlineLevel="0" collapsed="false">
      <c r="A10" s="29" t="n">
        <f aca="false">SUM(A4:A9)</f>
        <v>21</v>
      </c>
      <c r="B10" s="29" t="n">
        <f aca="false">SUM(B4:B9)</f>
        <v>1</v>
      </c>
      <c r="C10" s="30" t="n">
        <f aca="false">SUM(C4:C9)</f>
        <v>1</v>
      </c>
      <c r="D10" s="29"/>
      <c r="E10" s="31" t="s">
        <v>42</v>
      </c>
    </row>
    <row r="11" customFormat="false" ht="13.8" hidden="false" customHeight="false" outlineLevel="0" collapsed="false">
      <c r="A11" s="32" t="s">
        <v>43</v>
      </c>
      <c r="B11" s="32" t="n">
        <v>1</v>
      </c>
      <c r="C11" s="32" t="n">
        <v>2</v>
      </c>
    </row>
    <row r="12" customFormat="false" ht="13.8" hidden="false" customHeight="false" outlineLevel="0" collapsed="false">
      <c r="A12" s="32" t="s">
        <v>44</v>
      </c>
      <c r="B12" s="32" t="n">
        <v>6</v>
      </c>
      <c r="C12" s="32" t="n">
        <v>4</v>
      </c>
    </row>
    <row r="13" customFormat="false" ht="13.8" hidden="false" customHeight="false" outlineLevel="0" collapsed="false">
      <c r="A13" s="5" t="s">
        <v>45</v>
      </c>
      <c r="B13" s="33" t="n">
        <f aca="false">PROB(A4:A9, B4:B9,B11,B12)</f>
        <v>1</v>
      </c>
      <c r="C13" s="15" t="n">
        <f aca="false">PROB(B4:B9, C4:C9,B11,B12)</f>
        <v>0</v>
      </c>
      <c r="D13" s="15" t="n">
        <f aca="false">PROB(C4:C9, D4:D9,C11,C12)</f>
        <v>0</v>
      </c>
    </row>
    <row r="15" customFormat="false" ht="13.8" hidden="false" customHeight="false" outlineLevel="0" collapsed="false">
      <c r="A15" s="0" t="s">
        <v>46</v>
      </c>
    </row>
    <row r="17" customFormat="false" ht="13.8" hidden="false" customHeight="false" outlineLevel="0" collapsed="false">
      <c r="A17" s="0" t="s">
        <v>47</v>
      </c>
      <c r="B17" s="0" t="s">
        <v>48</v>
      </c>
    </row>
    <row r="18" customFormat="false" ht="13.8" hidden="false" customHeight="false" outlineLevel="0" collapsed="false">
      <c r="A18" s="0" t="s">
        <v>49</v>
      </c>
    </row>
    <row r="19" customFormat="false" ht="13.8" hidden="false" customHeight="false" outlineLevel="0" collapsed="false">
      <c r="A19" s="0" t="n">
        <v>1</v>
      </c>
      <c r="B19" s="20" t="n">
        <f aca="false">A19/$A$63</f>
        <v>0.00101010101010101</v>
      </c>
    </row>
    <row r="20" customFormat="false" ht="13.8" hidden="false" customHeight="false" outlineLevel="0" collapsed="false">
      <c r="A20" s="0" t="n">
        <v>2</v>
      </c>
      <c r="B20" s="20" t="n">
        <f aca="false">A20/$A$63</f>
        <v>0.00202020202020202</v>
      </c>
    </row>
    <row r="21" customFormat="false" ht="13.8" hidden="false" customHeight="false" outlineLevel="0" collapsed="false">
      <c r="A21" s="0" t="n">
        <v>3</v>
      </c>
      <c r="B21" s="20" t="n">
        <f aca="false">A21/$A$63</f>
        <v>0.00303030303030303</v>
      </c>
    </row>
    <row r="22" customFormat="false" ht="13.8" hidden="false" customHeight="false" outlineLevel="0" collapsed="false">
      <c r="A22" s="0" t="n">
        <v>4</v>
      </c>
      <c r="B22" s="20" t="n">
        <f aca="false">A22/$A$63</f>
        <v>0.00404040404040404</v>
      </c>
    </row>
    <row r="23" customFormat="false" ht="13.8" hidden="false" customHeight="false" outlineLevel="0" collapsed="false">
      <c r="A23" s="0" t="n">
        <v>5</v>
      </c>
      <c r="B23" s="20" t="n">
        <f aca="false">A23/$A$63</f>
        <v>0.00505050505050505</v>
      </c>
    </row>
    <row r="24" customFormat="false" ht="13.8" hidden="false" customHeight="false" outlineLevel="0" collapsed="false">
      <c r="A24" s="0" t="n">
        <v>6</v>
      </c>
      <c r="B24" s="20" t="n">
        <f aca="false">A24/$A$63</f>
        <v>0.00606060606060606</v>
      </c>
    </row>
    <row r="25" customFormat="false" ht="13.8" hidden="false" customHeight="false" outlineLevel="0" collapsed="false">
      <c r="A25" s="0" t="n">
        <v>7</v>
      </c>
      <c r="B25" s="20" t="n">
        <f aca="false">A25/$A$63</f>
        <v>0.00707070707070707</v>
      </c>
    </row>
    <row r="26" customFormat="false" ht="13.8" hidden="false" customHeight="false" outlineLevel="0" collapsed="false">
      <c r="A26" s="0" t="n">
        <v>8</v>
      </c>
      <c r="B26" s="20" t="n">
        <f aca="false">A26/$A$63</f>
        <v>0.00808080808080808</v>
      </c>
    </row>
    <row r="27" customFormat="false" ht="13.8" hidden="false" customHeight="false" outlineLevel="0" collapsed="false">
      <c r="A27" s="0" t="n">
        <v>9</v>
      </c>
      <c r="B27" s="20" t="n">
        <f aca="false">A27/$A$63</f>
        <v>0.00909090909090909</v>
      </c>
    </row>
    <row r="28" customFormat="false" ht="13.8" hidden="false" customHeight="false" outlineLevel="0" collapsed="false">
      <c r="A28" s="0" t="n">
        <v>10</v>
      </c>
      <c r="B28" s="20" t="n">
        <f aca="false">A28/$A$63</f>
        <v>0.0101010101010101</v>
      </c>
    </row>
    <row r="29" customFormat="false" ht="13.8" hidden="false" customHeight="false" outlineLevel="0" collapsed="false">
      <c r="A29" s="0" t="n">
        <v>11</v>
      </c>
      <c r="B29" s="20" t="n">
        <f aca="false">A29/$A$63</f>
        <v>0.0111111111111111</v>
      </c>
    </row>
    <row r="30" customFormat="false" ht="13.8" hidden="false" customHeight="false" outlineLevel="0" collapsed="false">
      <c r="A30" s="0" t="n">
        <v>12</v>
      </c>
      <c r="B30" s="20" t="n">
        <f aca="false">A30/$A$63</f>
        <v>0.0121212121212121</v>
      </c>
    </row>
    <row r="31" customFormat="false" ht="13.8" hidden="false" customHeight="false" outlineLevel="0" collapsed="false">
      <c r="A31" s="0" t="n">
        <v>13</v>
      </c>
      <c r="B31" s="20" t="n">
        <f aca="false">A31/$A$63</f>
        <v>0.0131313131313131</v>
      </c>
    </row>
    <row r="32" customFormat="false" ht="13.8" hidden="false" customHeight="false" outlineLevel="0" collapsed="false">
      <c r="A32" s="0" t="n">
        <v>14</v>
      </c>
      <c r="B32" s="20" t="n">
        <f aca="false">A32/$A$63</f>
        <v>0.0141414141414141</v>
      </c>
    </row>
    <row r="33" customFormat="false" ht="13.8" hidden="false" customHeight="false" outlineLevel="0" collapsed="false">
      <c r="A33" s="0" t="n">
        <v>15</v>
      </c>
      <c r="B33" s="20" t="n">
        <f aca="false">A33/$A$63</f>
        <v>0.0151515151515152</v>
      </c>
    </row>
    <row r="34" customFormat="false" ht="13.8" hidden="false" customHeight="false" outlineLevel="0" collapsed="false">
      <c r="A34" s="0" t="n">
        <v>16</v>
      </c>
      <c r="B34" s="20" t="n">
        <f aca="false">A34/$A$63</f>
        <v>0.0161616161616162</v>
      </c>
    </row>
    <row r="35" customFormat="false" ht="13.8" hidden="false" customHeight="false" outlineLevel="0" collapsed="false">
      <c r="A35" s="0" t="n">
        <v>17</v>
      </c>
      <c r="B35" s="20" t="n">
        <f aca="false">A35/$A$63</f>
        <v>0.0171717171717172</v>
      </c>
    </row>
    <row r="36" customFormat="false" ht="13.8" hidden="false" customHeight="false" outlineLevel="0" collapsed="false">
      <c r="A36" s="0" t="n">
        <v>18</v>
      </c>
      <c r="B36" s="20" t="n">
        <f aca="false">A36/$A$63</f>
        <v>0.0181818181818182</v>
      </c>
    </row>
    <row r="37" customFormat="false" ht="13.8" hidden="false" customHeight="false" outlineLevel="0" collapsed="false">
      <c r="A37" s="0" t="n">
        <v>19</v>
      </c>
      <c r="B37" s="20" t="n">
        <f aca="false">A37/$A$63</f>
        <v>0.0191919191919192</v>
      </c>
    </row>
    <row r="38" customFormat="false" ht="13.8" hidden="false" customHeight="false" outlineLevel="0" collapsed="false">
      <c r="A38" s="0" t="n">
        <v>20</v>
      </c>
      <c r="B38" s="20" t="n">
        <f aca="false">A38/$A$63</f>
        <v>0.0202020202020202</v>
      </c>
    </row>
    <row r="39" customFormat="false" ht="13.8" hidden="false" customHeight="false" outlineLevel="0" collapsed="false">
      <c r="A39" s="0" t="n">
        <v>21</v>
      </c>
      <c r="B39" s="20" t="n">
        <f aca="false">A39/$A$63</f>
        <v>0.0212121212121212</v>
      </c>
    </row>
    <row r="40" customFormat="false" ht="13.8" hidden="false" customHeight="false" outlineLevel="0" collapsed="false">
      <c r="A40" s="0" t="n">
        <v>22</v>
      </c>
      <c r="B40" s="20" t="n">
        <f aca="false">A40/$A$63</f>
        <v>0.0222222222222222</v>
      </c>
    </row>
    <row r="41" customFormat="false" ht="13.8" hidden="false" customHeight="false" outlineLevel="0" collapsed="false">
      <c r="A41" s="0" t="n">
        <v>23</v>
      </c>
      <c r="B41" s="20" t="n">
        <f aca="false">A41/$A$63</f>
        <v>0.0232323232323232</v>
      </c>
    </row>
    <row r="42" customFormat="false" ht="13.8" hidden="false" customHeight="false" outlineLevel="0" collapsed="false">
      <c r="A42" s="0" t="n">
        <v>24</v>
      </c>
      <c r="B42" s="20" t="n">
        <f aca="false">A42/$A$63</f>
        <v>0.0242424242424242</v>
      </c>
    </row>
    <row r="43" customFormat="false" ht="13.8" hidden="false" customHeight="false" outlineLevel="0" collapsed="false">
      <c r="A43" s="0" t="n">
        <v>25</v>
      </c>
      <c r="B43" s="20" t="n">
        <f aca="false">A43/$A$63</f>
        <v>0.0252525252525252</v>
      </c>
    </row>
    <row r="44" customFormat="false" ht="13.8" hidden="false" customHeight="false" outlineLevel="0" collapsed="false">
      <c r="A44" s="0" t="n">
        <v>26</v>
      </c>
      <c r="B44" s="20" t="n">
        <f aca="false">A44/$A$63</f>
        <v>0.0262626262626263</v>
      </c>
    </row>
    <row r="45" customFormat="false" ht="13.8" hidden="false" customHeight="false" outlineLevel="0" collapsed="false">
      <c r="A45" s="0" t="n">
        <v>27</v>
      </c>
      <c r="B45" s="20" t="n">
        <f aca="false">A45/$A$63</f>
        <v>0.0272727272727273</v>
      </c>
    </row>
    <row r="46" customFormat="false" ht="13.8" hidden="false" customHeight="false" outlineLevel="0" collapsed="false">
      <c r="A46" s="0" t="n">
        <v>28</v>
      </c>
      <c r="B46" s="20" t="n">
        <f aca="false">A46/$A$63</f>
        <v>0.0282828282828283</v>
      </c>
    </row>
    <row r="47" customFormat="false" ht="13.8" hidden="false" customHeight="false" outlineLevel="0" collapsed="false">
      <c r="A47" s="0" t="n">
        <v>29</v>
      </c>
      <c r="B47" s="20" t="n">
        <f aca="false">A47/$A$63</f>
        <v>0.0292929292929293</v>
      </c>
    </row>
    <row r="48" customFormat="false" ht="13.8" hidden="false" customHeight="false" outlineLevel="0" collapsed="false">
      <c r="A48" s="0" t="n">
        <v>30</v>
      </c>
      <c r="B48" s="20" t="n">
        <f aca="false">A48/$A$63</f>
        <v>0.0303030303030303</v>
      </c>
    </row>
    <row r="49" customFormat="false" ht="13.8" hidden="false" customHeight="false" outlineLevel="0" collapsed="false">
      <c r="A49" s="0" t="n">
        <v>31</v>
      </c>
      <c r="B49" s="20" t="n">
        <f aca="false">A49/$A$63</f>
        <v>0.0313131313131313</v>
      </c>
    </row>
    <row r="50" customFormat="false" ht="13.8" hidden="false" customHeight="false" outlineLevel="0" collapsed="false">
      <c r="A50" s="0" t="n">
        <v>32</v>
      </c>
      <c r="B50" s="20" t="n">
        <f aca="false">A50/$A$63</f>
        <v>0.0323232323232323</v>
      </c>
    </row>
    <row r="51" customFormat="false" ht="13.8" hidden="false" customHeight="false" outlineLevel="0" collapsed="false">
      <c r="A51" s="0" t="n">
        <v>33</v>
      </c>
      <c r="B51" s="20" t="n">
        <f aca="false">A51/$A$63</f>
        <v>0.0333333333333333</v>
      </c>
    </row>
    <row r="52" customFormat="false" ht="13.8" hidden="false" customHeight="false" outlineLevel="0" collapsed="false">
      <c r="A52" s="0" t="n">
        <v>34</v>
      </c>
      <c r="B52" s="20" t="n">
        <f aca="false">A52/$A$63</f>
        <v>0.0343434343434343</v>
      </c>
    </row>
    <row r="53" customFormat="false" ht="13.8" hidden="false" customHeight="false" outlineLevel="0" collapsed="false">
      <c r="A53" s="0" t="n">
        <v>35</v>
      </c>
      <c r="B53" s="20" t="n">
        <f aca="false">A53/$A$63</f>
        <v>0.0353535353535353</v>
      </c>
    </row>
    <row r="54" customFormat="false" ht="13.8" hidden="false" customHeight="false" outlineLevel="0" collapsed="false">
      <c r="A54" s="0" t="n">
        <v>36</v>
      </c>
      <c r="B54" s="20" t="n">
        <f aca="false">A54/$A$63</f>
        <v>0.0363636363636364</v>
      </c>
    </row>
    <row r="55" customFormat="false" ht="13.8" hidden="false" customHeight="false" outlineLevel="0" collapsed="false">
      <c r="A55" s="0" t="n">
        <v>37</v>
      </c>
      <c r="B55" s="20" t="n">
        <f aca="false">A55/$A$63</f>
        <v>0.0373737373737374</v>
      </c>
    </row>
    <row r="56" customFormat="false" ht="13.8" hidden="false" customHeight="false" outlineLevel="0" collapsed="false">
      <c r="A56" s="0" t="n">
        <v>38</v>
      </c>
      <c r="B56" s="20" t="n">
        <f aca="false">A56/$A$63</f>
        <v>0.0383838383838384</v>
      </c>
    </row>
    <row r="57" customFormat="false" ht="13.8" hidden="false" customHeight="false" outlineLevel="0" collapsed="false">
      <c r="A57" s="0" t="n">
        <v>39</v>
      </c>
      <c r="B57" s="20" t="n">
        <f aca="false">A57/$A$63</f>
        <v>0.0393939393939394</v>
      </c>
    </row>
    <row r="58" customFormat="false" ht="13.8" hidden="false" customHeight="false" outlineLevel="0" collapsed="false">
      <c r="A58" s="0" t="n">
        <v>40</v>
      </c>
      <c r="B58" s="20" t="n">
        <f aca="false">A58/$A$63</f>
        <v>0.0404040404040404</v>
      </c>
    </row>
    <row r="59" customFormat="false" ht="13.8" hidden="false" customHeight="false" outlineLevel="0" collapsed="false">
      <c r="A59" s="0" t="n">
        <v>41</v>
      </c>
      <c r="B59" s="20" t="n">
        <f aca="false">A59/$A$63</f>
        <v>0.0414141414141414</v>
      </c>
    </row>
    <row r="60" customFormat="false" ht="13.8" hidden="false" customHeight="false" outlineLevel="0" collapsed="false">
      <c r="A60" s="0" t="n">
        <v>42</v>
      </c>
      <c r="B60" s="20" t="n">
        <f aca="false">A60/$A$63</f>
        <v>0.0424242424242424</v>
      </c>
    </row>
    <row r="61" customFormat="false" ht="13.8" hidden="false" customHeight="false" outlineLevel="0" collapsed="false">
      <c r="A61" s="0" t="n">
        <v>43</v>
      </c>
      <c r="B61" s="20" t="n">
        <f aca="false">A61/$A$63</f>
        <v>0.0434343434343434</v>
      </c>
    </row>
    <row r="62" customFormat="false" ht="13.8" hidden="false" customHeight="false" outlineLevel="0" collapsed="false">
      <c r="A62" s="0" t="n">
        <v>44</v>
      </c>
      <c r="B62" s="20" t="n">
        <f aca="false">A62/$A$63</f>
        <v>0.0444444444444444</v>
      </c>
    </row>
    <row r="63" customFormat="false" ht="13.8" hidden="false" customHeight="false" outlineLevel="0" collapsed="false">
      <c r="A63" s="23" t="n">
        <f aca="false">SUM(A19:A62)</f>
        <v>990</v>
      </c>
      <c r="B63" s="23" t="s">
        <v>42</v>
      </c>
    </row>
    <row r="64" customFormat="false" ht="13.8" hidden="false" customHeight="false" outlineLevel="0" collapsed="false">
      <c r="A64" s="29" t="s">
        <v>43</v>
      </c>
      <c r="B64" s="29" t="n">
        <v>4</v>
      </c>
    </row>
    <row r="65" customFormat="false" ht="13.8" hidden="false" customHeight="false" outlineLevel="0" collapsed="false">
      <c r="A65" s="29" t="s">
        <v>44</v>
      </c>
      <c r="B65" s="29" t="n">
        <v>6</v>
      </c>
    </row>
    <row r="66" customFormat="false" ht="13.8" hidden="false" customHeight="false" outlineLevel="0" collapsed="false">
      <c r="A66" s="34" t="s">
        <v>45</v>
      </c>
      <c r="B66" s="35" t="n">
        <f aca="false">PROB(A19:A62, B19:B62,B64,B65)</f>
        <v>0.0151515151515152</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&amp;C&amp;"Arial,Regular"&amp;10&amp;A</oddHeader>
    <oddFooter>&amp;C&amp;"Arial,Regular"&amp;10Page &amp;P</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51"/>
  <sheetViews>
    <sheetView showFormulas="false" showGridLines="true" showRowColHeaders="true" showZeros="true" rightToLeft="false" tabSelected="false" showOutlineSymbols="true" defaultGridColor="true" view="normal" topLeftCell="A40" colorId="64" zoomScale="65" zoomScaleNormal="65" zoomScalePageLayoutView="100" workbookViewId="0">
      <selection pane="topLeft" activeCell="W18" activeCellId="0" sqref="W18"/>
    </sheetView>
  </sheetViews>
  <sheetFormatPr defaultColWidth="11.55078125" defaultRowHeight="12.8" zeroHeight="false" outlineLevelRow="0" outlineLevelCol="0"/>
  <cols>
    <col collapsed="false" customWidth="true" hidden="false" outlineLevel="0" max="4" min="4" style="0" width="12.39"/>
    <col collapsed="false" customWidth="true" hidden="false" outlineLevel="0" max="5" min="5" style="0" width="11.32"/>
  </cols>
  <sheetData>
    <row r="1" customFormat="false" ht="13.8" hidden="false" customHeight="false" outlineLevel="0" collapsed="false">
      <c r="A1" s="0" t="s">
        <v>50</v>
      </c>
      <c r="B1" s="11" t="s">
        <v>51</v>
      </c>
      <c r="C1" s="13" t="s">
        <v>51</v>
      </c>
      <c r="D1" s="36" t="s">
        <v>38</v>
      </c>
      <c r="E1" s="36" t="s">
        <v>39</v>
      </c>
      <c r="F1" s="36" t="s">
        <v>40</v>
      </c>
      <c r="G1" s="37" t="s">
        <v>52</v>
      </c>
      <c r="H1" s="37" t="s">
        <v>53</v>
      </c>
      <c r="I1" s="37" t="s">
        <v>54</v>
      </c>
      <c r="J1" s="38" t="s">
        <v>55</v>
      </c>
      <c r="K1" s="38" t="s">
        <v>56</v>
      </c>
      <c r="L1" s="38" t="s">
        <v>57</v>
      </c>
    </row>
    <row r="2" customFormat="false" ht="13.8" hidden="false" customHeight="false" outlineLevel="0" collapsed="false">
      <c r="A2" s="2" t="n">
        <v>2.91788685443479</v>
      </c>
      <c r="B2" s="2" t="n">
        <v>2.94</v>
      </c>
      <c r="C2" s="2" t="n">
        <v>2.95062815045749</v>
      </c>
      <c r="D2" s="2" t="n">
        <f aca="false">_xlfn.NORM.DIST(A2,$J$2,$G$2,0)</f>
        <v>5.68291545784897</v>
      </c>
      <c r="E2" s="2" t="n">
        <f aca="false">_xlfn.NORM.DIST(B2,$K$2,$H$2,0)</f>
        <v>3.42527021997057</v>
      </c>
      <c r="F2" s="39" t="n">
        <f aca="false">_xlfn.NORM.DIST(C2,$L$2,$I$2,0)</f>
        <v>2.0766728323687</v>
      </c>
      <c r="G2" s="0" t="n">
        <f aca="false">_xlfn.STDEV.P(A2:A51)</f>
        <v>0.0427351808634968</v>
      </c>
      <c r="H2" s="0" t="n">
        <f aca="false">_xlfn.STDEV.P(B2:B51)</f>
        <v>0.0549248673008671</v>
      </c>
      <c r="I2" s="0" t="n">
        <f aca="false">_xlfn.STDEV.P(C2:C51)</f>
        <v>0.051910170549924</v>
      </c>
      <c r="J2" s="0" t="n">
        <f aca="false">AVERAGE(A2:A51)</f>
        <v>2.87530880607391</v>
      </c>
      <c r="K2" s="0" t="n">
        <f aca="false">AVERAGE(B2:B51)</f>
        <v>3.0073438086578</v>
      </c>
      <c r="L2" s="0" t="n">
        <f aca="false">AVERAGE(C2:C51)</f>
        <v>3.03460510579436</v>
      </c>
    </row>
    <row r="3" customFormat="false" ht="13.8" hidden="false" customHeight="false" outlineLevel="0" collapsed="false">
      <c r="A3" s="2" t="n">
        <v>2.88773255935321</v>
      </c>
      <c r="B3" s="2" t="n">
        <v>2.98669691440257</v>
      </c>
      <c r="C3" s="2" t="n">
        <v>2.98993863955631</v>
      </c>
      <c r="D3" s="2" t="n">
        <f aca="false">_xlfn.NORM.DIST(A3,$J$2,$G$2,0)</f>
        <v>8.94895427046885</v>
      </c>
      <c r="E3" s="2" t="n">
        <f aca="false">_xlfn.NORM.DIST(B3,$K$2,$H$2,0)</f>
        <v>6.76793339690899</v>
      </c>
      <c r="F3" s="39" t="n">
        <f aca="false">_xlfn.NORM.DIST(C3,$L$2,$I$2,0)</f>
        <v>5.30743645636145</v>
      </c>
    </row>
    <row r="4" customFormat="false" ht="13.8" hidden="false" customHeight="false" outlineLevel="0" collapsed="false">
      <c r="A4" s="2" t="n">
        <v>2.85487899946233</v>
      </c>
      <c r="B4" s="2" t="n">
        <v>2.95616460475385</v>
      </c>
      <c r="C4" s="2" t="n">
        <v>3.13471738527436</v>
      </c>
      <c r="D4" s="2" t="n">
        <f aca="false">_xlfn.NORM.DIST(A4,$J$2,$G$2,0)</f>
        <v>8.32718547618565</v>
      </c>
      <c r="E4" s="2" t="n">
        <f aca="false">_xlfn.NORM.DIST(B4,$K$2,$H$2,0)</f>
        <v>4.70544955839923</v>
      </c>
      <c r="F4" s="39" t="n">
        <f aca="false">_xlfn.NORM.DIST(C4,$L$2,$I$2,0)</f>
        <v>1.19675685471479</v>
      </c>
    </row>
    <row r="5" customFormat="false" ht="13.8" hidden="false" customHeight="false" outlineLevel="0" collapsed="false">
      <c r="A5" s="2" t="n">
        <v>2.94133309444669</v>
      </c>
      <c r="B5" s="2" t="n">
        <v>2.99145963679299</v>
      </c>
      <c r="C5" s="2" t="n">
        <v>3.06367808702698</v>
      </c>
      <c r="D5" s="2" t="n">
        <f aca="false">_xlfn.NORM.DIST(A5,$J$2,$G$2,0)</f>
        <v>2.83017450958689</v>
      </c>
      <c r="E5" s="2" t="n">
        <f aca="false">_xlfn.NORM.DIST(B5,$K$2,$H$2,0)</f>
        <v>6.96594132449179</v>
      </c>
      <c r="F5" s="39" t="n">
        <f aca="false">_xlfn.NORM.DIST(C5,$L$2,$I$2,0)</f>
        <v>6.56968944338513</v>
      </c>
    </row>
    <row r="6" customFormat="false" ht="13.8" hidden="false" customHeight="false" outlineLevel="0" collapsed="false">
      <c r="A6" s="2" t="n">
        <v>2.91542909666172</v>
      </c>
      <c r="B6" s="2" t="n">
        <v>2.94846205667803</v>
      </c>
      <c r="C6" s="2" t="n">
        <v>3.01385538170747</v>
      </c>
      <c r="D6" s="2" t="n">
        <f aca="false">_xlfn.NORM.DIST(A6,$J$2,$G$2,0)</f>
        <v>6.00811161251291</v>
      </c>
      <c r="E6" s="2" t="n">
        <f aca="false">_xlfn.NORM.DIST(B6,$K$2,$H$2,0)</f>
        <v>4.0886455947449</v>
      </c>
      <c r="F6" s="39" t="n">
        <f aca="false">_xlfn.NORM.DIST(C6,$L$2,$I$2,0)</f>
        <v>7.09515745460016</v>
      </c>
    </row>
    <row r="7" customFormat="false" ht="13.8" hidden="false" customHeight="false" outlineLevel="0" collapsed="false">
      <c r="A7" s="2" t="n">
        <v>2.95240298042103</v>
      </c>
      <c r="B7" s="2" t="n">
        <v>2.96337650572367</v>
      </c>
      <c r="C7" s="2" t="n">
        <v>3.02124883128587</v>
      </c>
      <c r="D7" s="2" t="n">
        <f aca="false">_xlfn.NORM.DIST(A7,$J$2,$G$2,0)</f>
        <v>1.83416646842259</v>
      </c>
      <c r="E7" s="2" t="n">
        <f aca="false">_xlfn.NORM.DIST(B7,$K$2,$H$2,0)</f>
        <v>5.27221825856797</v>
      </c>
      <c r="F7" s="39" t="n">
        <f aca="false">_xlfn.NORM.DIST(C7,$L$2,$I$2,0)</f>
        <v>7.43502110198723</v>
      </c>
    </row>
    <row r="8" customFormat="false" ht="13.8" hidden="false" customHeight="false" outlineLevel="0" collapsed="false">
      <c r="A8" s="2" t="n">
        <v>2.94270795822914</v>
      </c>
      <c r="B8" s="2" t="n">
        <v>3.02940560203526</v>
      </c>
      <c r="C8" s="2" t="n">
        <v>3.04241511960933</v>
      </c>
      <c r="D8" s="2" t="n">
        <f aca="false">_xlfn.NORM.DIST(A8,$J$2,$G$2,0)</f>
        <v>2.69154870251828</v>
      </c>
      <c r="E8" s="2" t="n">
        <f aca="false">_xlfn.NORM.DIST(B8,$K$2,$H$2,0)</f>
        <v>6.70048731536602</v>
      </c>
      <c r="F8" s="39" t="n">
        <f aca="false">_xlfn.NORM.DIST(C8,$L$2,$I$2,0)</f>
        <v>7.59875209905897</v>
      </c>
    </row>
    <row r="9" customFormat="false" ht="13.8" hidden="false" customHeight="false" outlineLevel="0" collapsed="false">
      <c r="A9" s="2" t="n">
        <v>2.83866168873979</v>
      </c>
      <c r="B9" s="2" t="n">
        <v>2.91484104324348</v>
      </c>
      <c r="C9" s="2" t="n">
        <v>3.0790229337309</v>
      </c>
      <c r="D9" s="2" t="n">
        <f aca="false">_xlfn.NORM.DIST(A9,$J$2,$G$2,0)</f>
        <v>6.46308672622302</v>
      </c>
      <c r="E9" s="2" t="n">
        <f aca="false">_xlfn.NORM.DIST(B9,$K$2,$H$2,0)</f>
        <v>1.75881050576014</v>
      </c>
      <c r="F9" s="39" t="n">
        <f aca="false">_xlfn.NORM.DIST(C9,$L$2,$I$2,0)</f>
        <v>5.32929452750398</v>
      </c>
    </row>
    <row r="10" customFormat="false" ht="13.8" hidden="false" customHeight="false" outlineLevel="0" collapsed="false">
      <c r="A10" s="2" t="n">
        <v>2.84135894770784</v>
      </c>
      <c r="B10" s="2" t="n">
        <v>3.05430484843984</v>
      </c>
      <c r="C10" s="2" t="n">
        <v>3.01081593323243</v>
      </c>
      <c r="D10" s="2" t="n">
        <f aca="false">_xlfn.NORM.DIST(A10,$J$2,$G$2,0)</f>
        <v>6.80896017297218</v>
      </c>
      <c r="E10" s="2" t="n">
        <f aca="false">_xlfn.NORM.DIST(B10,$K$2,$H$2,0)</f>
        <v>5.03963526909709</v>
      </c>
      <c r="F10" s="39" t="n">
        <f aca="false">_xlfn.NORM.DIST(C10,$L$2,$I$2,0)</f>
        <v>6.91915517047512</v>
      </c>
    </row>
    <row r="11" customFormat="false" ht="13.8" hidden="false" customHeight="false" outlineLevel="0" collapsed="false">
      <c r="A11" s="2" t="n">
        <v>2.87577823030966</v>
      </c>
      <c r="B11" s="2" t="n">
        <v>2.99310736457804</v>
      </c>
      <c r="C11" s="2" t="n">
        <v>3.10099350269594</v>
      </c>
      <c r="D11" s="2" t="n">
        <f aca="false">_xlfn.NORM.DIST(A11,$J$2,$G$2,0)</f>
        <v>9.33465601566452</v>
      </c>
      <c r="E11" s="2" t="n">
        <f aca="false">_xlfn.NORM.DIST(B11,$K$2,$H$2,0)</f>
        <v>7.02347850078152</v>
      </c>
      <c r="F11" s="39" t="n">
        <f aca="false">_xlfn.NORM.DIST(C11,$L$2,$I$2,0)</f>
        <v>3.39226413551769</v>
      </c>
    </row>
    <row r="12" customFormat="false" ht="13.8" hidden="false" customHeight="false" outlineLevel="0" collapsed="false">
      <c r="A12" s="2" t="n">
        <v>2.85763648701209</v>
      </c>
      <c r="B12" s="2" t="n">
        <v>3.16</v>
      </c>
      <c r="C12" s="2" t="n">
        <v>3.04286887115801</v>
      </c>
      <c r="D12" s="2" t="n">
        <f aca="false">_xlfn.NORM.DIST(A12,$J$2,$G$2,0)</f>
        <v>8.57019376604479</v>
      </c>
      <c r="E12" s="2" t="n">
        <f aca="false">_xlfn.NORM.DIST(B12,$K$2,$H$2,0)</f>
        <v>0.152654024295552</v>
      </c>
      <c r="F12" s="39" t="n">
        <f aca="false">_xlfn.NORM.DIST(C12,$L$2,$I$2,0)</f>
        <v>7.58847549438488</v>
      </c>
    </row>
    <row r="13" customFormat="false" ht="13.8" hidden="false" customHeight="false" outlineLevel="0" collapsed="false">
      <c r="A13" s="2" t="n">
        <v>2.83532185905046</v>
      </c>
      <c r="B13" s="2" t="n">
        <v>3.13159647031933</v>
      </c>
      <c r="C13" s="2" t="n">
        <v>3.02828475693721</v>
      </c>
      <c r="D13" s="2" t="n">
        <f aca="false">_xlfn.NORM.DIST(A13,$J$2,$G$2,0)</f>
        <v>6.02570769172444</v>
      </c>
      <c r="E13" s="2" t="n">
        <f aca="false">_xlfn.NORM.DIST(B13,$K$2,$H$2,0)</f>
        <v>0.562147570599124</v>
      </c>
      <c r="F13" s="39" t="n">
        <f aca="false">_xlfn.NORM.DIST(C13,$L$2,$I$2,0)</f>
        <v>7.62848913539378</v>
      </c>
    </row>
    <row r="14" customFormat="false" ht="13.8" hidden="false" customHeight="false" outlineLevel="0" collapsed="false">
      <c r="A14" s="2" t="n">
        <v>2.90726209068606</v>
      </c>
      <c r="B14" s="2" t="n">
        <v>3.0414837154028</v>
      </c>
      <c r="C14" s="2" t="n">
        <v>3.12565187179905</v>
      </c>
      <c r="D14" s="2" t="n">
        <f aca="false">_xlfn.NORM.DIST(A14,$J$2,$G$2,0)</f>
        <v>7.05871687880434</v>
      </c>
      <c r="E14" s="2" t="n">
        <f aca="false">_xlfn.NORM.DIST(B14,$K$2,$H$2,0)</f>
        <v>5.98749425308164</v>
      </c>
      <c r="F14" s="39" t="n">
        <f aca="false">_xlfn.NORM.DIST(C14,$L$2,$I$2,0)</f>
        <v>1.65064830057571</v>
      </c>
    </row>
    <row r="15" customFormat="false" ht="13.8" hidden="false" customHeight="false" outlineLevel="0" collapsed="false">
      <c r="A15" s="2" t="n">
        <v>2.79655446842529</v>
      </c>
      <c r="B15" s="2" t="n">
        <v>2.96717775097249</v>
      </c>
      <c r="C15" s="2" t="n">
        <v>2.88</v>
      </c>
      <c r="D15" s="2" t="n">
        <f aca="false">_xlfn.NORM.DIST(A15,$J$2,$G$2,0)</f>
        <v>1.70873683826836</v>
      </c>
      <c r="E15" s="2" t="n">
        <f aca="false">_xlfn.NORM.DIST(B15,$K$2,$H$2,0)</f>
        <v>5.55921730618043</v>
      </c>
      <c r="F15" s="39" t="n">
        <f aca="false">_xlfn.NORM.DIST(C15,$L$2,$I$2,0)</f>
        <v>0.0910912632803043</v>
      </c>
    </row>
    <row r="16" customFormat="false" ht="13.8" hidden="false" customHeight="false" outlineLevel="0" collapsed="false">
      <c r="A16" s="2" t="n">
        <v>2.90664737759966</v>
      </c>
      <c r="B16" s="2" t="n">
        <v>2.98544977085762</v>
      </c>
      <c r="C16" s="2" t="n">
        <v>3.03149482643054</v>
      </c>
      <c r="D16" s="2" t="n">
        <f aca="false">_xlfn.NORM.DIST(A16,$J$2,$G$2,0)</f>
        <v>7.13430612379598</v>
      </c>
      <c r="E16" s="2" t="n">
        <f aca="false">_xlfn.NORM.DIST(B16,$K$2,$H$2,0)</f>
        <v>6.70868133951782</v>
      </c>
      <c r="F16" s="39" t="n">
        <f aca="false">_xlfn.NORM.DIST(C16,$L$2,$I$2,0)</f>
        <v>7.67146048705807</v>
      </c>
    </row>
    <row r="17" customFormat="false" ht="13.8" hidden="false" customHeight="false" outlineLevel="0" collapsed="false">
      <c r="A17" s="2" t="n">
        <v>2.82190941066607</v>
      </c>
      <c r="B17" s="2" t="n">
        <v>2.97496779898818</v>
      </c>
      <c r="C17" s="2" t="n">
        <v>3.08010760337619</v>
      </c>
      <c r="D17" s="2" t="n">
        <f aca="false">_xlfn.NORM.DIST(A17,$J$2,$G$2,0)</f>
        <v>4.27642288147354</v>
      </c>
      <c r="E17" s="2" t="n">
        <f aca="false">_xlfn.NORM.DIST(B17,$K$2,$H$2,0)</f>
        <v>6.10506665572532</v>
      </c>
      <c r="F17" s="39" t="n">
        <f aca="false">_xlfn.NORM.DIST(C17,$L$2,$I$2,0)</f>
        <v>5.23371469614806</v>
      </c>
    </row>
    <row r="18" customFormat="false" ht="13.8" hidden="false" customHeight="false" outlineLevel="0" collapsed="false">
      <c r="A18" s="2" t="n">
        <v>2.81806304187733</v>
      </c>
      <c r="B18" s="2" t="n">
        <v>3.04189776838284</v>
      </c>
      <c r="C18" s="2" t="n">
        <v>3.13264864872915</v>
      </c>
      <c r="D18" s="2" t="n">
        <f aca="false">_xlfn.NORM.DIST(A18,$J$2,$G$2,0)</f>
        <v>3.80608755770953</v>
      </c>
      <c r="E18" s="2" t="n">
        <f aca="false">_xlfn.NORM.DIST(B18,$K$2,$H$2,0)</f>
        <v>5.95933457477119</v>
      </c>
      <c r="F18" s="39" t="n">
        <f aca="false">_xlfn.NORM.DIST(C18,$L$2,$I$2,0)</f>
        <v>1.29133803757334</v>
      </c>
    </row>
    <row r="19" customFormat="false" ht="13.8" hidden="false" customHeight="false" outlineLevel="0" collapsed="false">
      <c r="A19" s="2" t="n">
        <v>2.9171422621236</v>
      </c>
      <c r="B19" s="2" t="n">
        <v>3.01687263565607</v>
      </c>
      <c r="C19" s="2" t="n">
        <v>2.98851139369084</v>
      </c>
      <c r="D19" s="2" t="n">
        <f aca="false">_xlfn.NORM.DIST(A19,$J$2,$G$2,0)</f>
        <v>5.78155072504272</v>
      </c>
      <c r="E19" s="2" t="n">
        <f aca="false">_xlfn.NORM.DIST(B19,$K$2,$H$2,0)</f>
        <v>7.15492858734241</v>
      </c>
      <c r="F19" s="39" t="n">
        <f aca="false">_xlfn.NORM.DIST(C19,$L$2,$I$2,0)</f>
        <v>5.18138868567691</v>
      </c>
    </row>
    <row r="20" customFormat="false" ht="13.8" hidden="false" customHeight="false" outlineLevel="0" collapsed="false">
      <c r="A20" s="2" t="n">
        <v>2.92004932311746</v>
      </c>
      <c r="B20" s="2" t="n">
        <v>3.02707841693975</v>
      </c>
      <c r="C20" s="2" t="n">
        <v>3.01590042050315</v>
      </c>
      <c r="D20" s="2" t="n">
        <f aca="false">_xlfn.NORM.DIST(A20,$J$2,$G$2,0)</f>
        <v>5.39659704233295</v>
      </c>
      <c r="E20" s="2" t="n">
        <f aca="false">_xlfn.NORM.DIST(B20,$K$2,$H$2,0)</f>
        <v>6.80938373342208</v>
      </c>
      <c r="F20" s="39" t="n">
        <f aca="false">_xlfn.NORM.DIST(C20,$L$2,$I$2,0)</f>
        <v>7.20218098692367</v>
      </c>
    </row>
    <row r="21" customFormat="false" ht="13.8" hidden="false" customHeight="false" outlineLevel="0" collapsed="false">
      <c r="A21" s="2" t="n">
        <v>2.94067991882978</v>
      </c>
      <c r="B21" s="2" t="n">
        <v>3.04097939040523</v>
      </c>
      <c r="C21" s="2" t="n">
        <v>3.06531446595499</v>
      </c>
      <c r="D21" s="2" t="n">
        <f aca="false">_xlfn.NORM.DIST(A21,$J$2,$G$2,0)</f>
        <v>2.897462028611</v>
      </c>
      <c r="E21" s="2" t="n">
        <f aca="false">_xlfn.NORM.DIST(B21,$K$2,$H$2,0)</f>
        <v>6.02151086033258</v>
      </c>
      <c r="F21" s="39" t="n">
        <f aca="false">_xlfn.NORM.DIST(C21,$L$2,$I$2,0)</f>
        <v>6.45151296035465</v>
      </c>
    </row>
    <row r="22" customFormat="false" ht="13.8" hidden="false" customHeight="false" outlineLevel="0" collapsed="false">
      <c r="A22" s="2" t="n">
        <v>2.80488549047102</v>
      </c>
      <c r="B22" s="2" t="n">
        <v>2.95181381719062</v>
      </c>
      <c r="C22" s="2" t="n">
        <v>3.05104692290474</v>
      </c>
      <c r="D22" s="2" t="n">
        <f aca="false">_xlfn.NORM.DIST(A22,$J$2,$G$2,0)</f>
        <v>2.40129127893631</v>
      </c>
      <c r="E22" s="2" t="n">
        <f aca="false">_xlfn.NORM.DIST(B22,$K$2,$H$2,0)</f>
        <v>4.35695119356494</v>
      </c>
      <c r="F22" s="39" t="n">
        <f aca="false">_xlfn.NORM.DIST(C22,$L$2,$I$2,0)</f>
        <v>7.30925373187706</v>
      </c>
    </row>
    <row r="23" customFormat="false" ht="13.8" hidden="false" customHeight="false" outlineLevel="0" collapsed="false">
      <c r="A23" s="2" t="n">
        <v>2.82403717643519</v>
      </c>
      <c r="B23" s="2" t="n">
        <v>2.89262071448534</v>
      </c>
      <c r="C23" s="2" t="n">
        <v>3.03883478443444</v>
      </c>
      <c r="D23" s="2" t="n">
        <f aca="false">_xlfn.NORM.DIST(A23,$J$2,$G$2,0)</f>
        <v>4.54528994298115</v>
      </c>
      <c r="E23" s="2" t="n">
        <f aca="false">_xlfn.NORM.DIST(B23,$K$2,$H$2,0)</f>
        <v>0.819925947297627</v>
      </c>
      <c r="F23" s="39" t="n">
        <f aca="false">_xlfn.NORM.DIST(C23,$L$2,$I$2,0)</f>
        <v>7.6597738184043</v>
      </c>
    </row>
    <row r="24" customFormat="false" ht="13.8" hidden="false" customHeight="false" outlineLevel="0" collapsed="false">
      <c r="A24" s="2" t="n">
        <v>2.83759512321144</v>
      </c>
      <c r="B24" s="2" t="n">
        <v>3.11305798485886</v>
      </c>
      <c r="C24" s="2" t="n">
        <v>3.06747920329025</v>
      </c>
      <c r="D24" s="2" t="n">
        <f aca="false">_xlfn.NORM.DIST(A24,$J$2,$G$2,0)</f>
        <v>6.32426290622726</v>
      </c>
      <c r="E24" s="2" t="n">
        <f aca="false">_xlfn.NORM.DIST(B24,$K$2,$H$2,0)</f>
        <v>1.1395182013793</v>
      </c>
      <c r="F24" s="39" t="n">
        <f aca="false">_xlfn.NORM.DIST(C24,$L$2,$I$2,0)</f>
        <v>6.2888300397748</v>
      </c>
    </row>
    <row r="25" customFormat="false" ht="13.8" hidden="false" customHeight="false" outlineLevel="0" collapsed="false">
      <c r="A25" s="2" t="n">
        <v>2.91138103955611</v>
      </c>
      <c r="B25" s="2" t="n">
        <v>3.06448624242698</v>
      </c>
      <c r="C25" s="2" t="n">
        <v>3.08166503080429</v>
      </c>
      <c r="D25" s="2" t="n">
        <f aca="false">_xlfn.NORM.DIST(A25,$J$2,$G$2,0)</f>
        <v>6.53748394399471</v>
      </c>
      <c r="E25" s="2" t="n">
        <f aca="false">_xlfn.NORM.DIST(B25,$K$2,$H$2,0)</f>
        <v>4.22771199704205</v>
      </c>
      <c r="F25" s="39" t="n">
        <f aca="false">_xlfn.NORM.DIST(C25,$L$2,$I$2,0)</f>
        <v>5.09557383986034</v>
      </c>
    </row>
    <row r="26" customFormat="false" ht="13.8" hidden="false" customHeight="false" outlineLevel="0" collapsed="false">
      <c r="A26" s="2" t="n">
        <v>2.89155277207585</v>
      </c>
      <c r="B26" s="2" t="n">
        <v>3.06452164469636</v>
      </c>
      <c r="C26" s="2" t="n">
        <v>2.98360492305666</v>
      </c>
      <c r="D26" s="2" t="n">
        <f aca="false">_xlfn.NORM.DIST(A26,$J$2,$G$2,0)</f>
        <v>8.68461763090391</v>
      </c>
      <c r="E26" s="2" t="n">
        <f aca="false">_xlfn.NORM.DIST(B26,$K$2,$H$2,0)</f>
        <v>4.22487704277602</v>
      </c>
      <c r="F26" s="39" t="n">
        <f aca="false">_xlfn.NORM.DIST(C26,$L$2,$I$2,0)</f>
        <v>4.74304060427155</v>
      </c>
    </row>
    <row r="27" customFormat="false" ht="13.8" hidden="false" customHeight="false" outlineLevel="0" collapsed="false">
      <c r="A27" s="2" t="n">
        <v>2.8421553290483</v>
      </c>
      <c r="B27" s="2" t="n">
        <v>3.04664254886336</v>
      </c>
      <c r="C27" s="2" t="n">
        <v>3.1262298218303</v>
      </c>
      <c r="D27" s="2" t="n">
        <f aca="false">_xlfn.NORM.DIST(A27,$J$2,$G$2,0)</f>
        <v>6.90931211259831</v>
      </c>
      <c r="E27" s="2" t="n">
        <f aca="false">_xlfn.NORM.DIST(B27,$K$2,$H$2,0)</f>
        <v>5.62308501925299</v>
      </c>
      <c r="F27" s="39" t="n">
        <f aca="false">_xlfn.NORM.DIST(C27,$L$2,$I$2,0)</f>
        <v>1.61862738121909</v>
      </c>
    </row>
    <row r="28" customFormat="false" ht="13.8" hidden="false" customHeight="false" outlineLevel="0" collapsed="false">
      <c r="A28" s="2" t="n">
        <v>2.8903433484951</v>
      </c>
      <c r="B28" s="2" t="n">
        <v>2.97954787452343</v>
      </c>
      <c r="C28" s="2" t="n">
        <v>3.02761516453828</v>
      </c>
      <c r="D28" s="2" t="n">
        <f aca="false">_xlfn.NORM.DIST(A28,$J$2,$G$2,0)</f>
        <v>8.775029398589</v>
      </c>
      <c r="E28" s="2" t="n">
        <f aca="false">_xlfn.NORM.DIST(B28,$K$2,$H$2,0)</f>
        <v>6.39039536814603</v>
      </c>
      <c r="F28" s="39" t="n">
        <f aca="false">_xlfn.NORM.DIST(C28,$L$2,$I$2,0)</f>
        <v>7.61588414238296</v>
      </c>
    </row>
    <row r="29" customFormat="false" ht="13.8" hidden="false" customHeight="false" outlineLevel="0" collapsed="false">
      <c r="A29" s="2" t="n">
        <v>2.8207958600082</v>
      </c>
      <c r="B29" s="2" t="n">
        <v>3.00012511357407</v>
      </c>
      <c r="C29" s="2" t="n">
        <v>3.0654372982845</v>
      </c>
      <c r="D29" s="2" t="n">
        <f aca="false">_xlfn.NORM.DIST(A29,$J$2,$G$2,0)</f>
        <v>4.13802279753466</v>
      </c>
      <c r="E29" s="2" t="n">
        <f aca="false">_xlfn.NORM.DIST(B29,$K$2,$H$2,0)</f>
        <v>7.20095612998751</v>
      </c>
      <c r="F29" s="39" t="n">
        <f aca="false">_xlfn.NORM.DIST(C29,$L$2,$I$2,0)</f>
        <v>6.44247015338452</v>
      </c>
    </row>
    <row r="30" customFormat="false" ht="13.8" hidden="false" customHeight="false" outlineLevel="0" collapsed="false">
      <c r="A30" s="2" t="n">
        <v>2.90090695160053</v>
      </c>
      <c r="B30" s="2" t="n">
        <v>2.97089558834941</v>
      </c>
      <c r="C30" s="2" t="n">
        <v>3.07460777261385</v>
      </c>
      <c r="D30" s="2" t="n">
        <f aca="false">_xlfn.NORM.DIST(A30,$J$2,$G$2,0)</f>
        <v>7.80213137882554</v>
      </c>
      <c r="E30" s="2" t="n">
        <f aca="false">_xlfn.NORM.DIST(B30,$K$2,$H$2,0)</f>
        <v>5.82796053494864</v>
      </c>
      <c r="F30" s="39" t="n">
        <f aca="false">_xlfn.NORM.DIST(C30,$L$2,$I$2,0)</f>
        <v>5.7109169439115</v>
      </c>
    </row>
    <row r="31" customFormat="false" ht="13.8" hidden="false" customHeight="false" outlineLevel="0" collapsed="false">
      <c r="A31" s="2" t="n">
        <v>2.85271791429284</v>
      </c>
      <c r="B31" s="2" t="n">
        <v>2.98485881455985</v>
      </c>
      <c r="C31" s="2" t="n">
        <v>2.94288320341039</v>
      </c>
      <c r="D31" s="2" t="n">
        <f aca="false">_xlfn.NORM.DIST(A31,$J$2,$G$2,0)</f>
        <v>8.11790387655226</v>
      </c>
      <c r="E31" s="2" t="n">
        <f aca="false">_xlfn.NORM.DIST(B31,$K$2,$H$2,0)</f>
        <v>6.67958363156852</v>
      </c>
      <c r="F31" s="39" t="n">
        <f aca="false">_xlfn.NORM.DIST(C31,$L$2,$I$2,0)</f>
        <v>1.6132845385562</v>
      </c>
    </row>
    <row r="32" customFormat="false" ht="13.8" hidden="false" customHeight="false" outlineLevel="0" collapsed="false">
      <c r="A32" s="2" t="n">
        <v>2.87409404515712</v>
      </c>
      <c r="B32" s="2" t="n">
        <v>2.91958408587649</v>
      </c>
      <c r="C32" s="2" t="n">
        <v>3.01698568534486</v>
      </c>
      <c r="D32" s="2" t="n">
        <f aca="false">_xlfn.NORM.DIST(A32,$J$2,$G$2,0)</f>
        <v>9.33144852844063</v>
      </c>
      <c r="E32" s="2" t="n">
        <f aca="false">_xlfn.NORM.DIST(B32,$K$2,$H$2,0)</f>
        <v>2.02657206791367</v>
      </c>
      <c r="F32" s="39" t="n">
        <f aca="false">_xlfn.NORM.DIST(C32,$L$2,$I$2,0)</f>
        <v>7.2550558335954</v>
      </c>
    </row>
    <row r="33" customFormat="false" ht="13.8" hidden="false" customHeight="false" outlineLevel="0" collapsed="false">
      <c r="A33" s="2" t="n">
        <v>2.89308434659145</v>
      </c>
      <c r="B33" s="2" t="n">
        <v>2.97735820723003</v>
      </c>
      <c r="C33" s="2" t="n">
        <v>3.06306977689594</v>
      </c>
      <c r="D33" s="2" t="n">
        <f aca="false">_xlfn.NORM.DIST(A33,$J$2,$G$2,0)</f>
        <v>8.56161288186425</v>
      </c>
      <c r="E33" s="2" t="n">
        <f aca="false">_xlfn.NORM.DIST(B33,$K$2,$H$2,0)</f>
        <v>6.25778383911984</v>
      </c>
      <c r="F33" s="39" t="n">
        <f aca="false">_xlfn.NORM.DIST(C33,$L$2,$I$2,0)</f>
        <v>6.61249480155021</v>
      </c>
    </row>
    <row r="34" customFormat="false" ht="13.8" hidden="false" customHeight="false" outlineLevel="0" collapsed="false">
      <c r="A34" s="2" t="n">
        <v>2.86884291164178</v>
      </c>
      <c r="B34" s="2" t="n">
        <v>3.07295300930383</v>
      </c>
      <c r="C34" s="2" t="n">
        <v>3.05389840412476</v>
      </c>
      <c r="D34" s="2" t="n">
        <f aca="false">_xlfn.NORM.DIST(A34,$J$2,$G$2,0)</f>
        <v>9.22897686938497</v>
      </c>
      <c r="E34" s="2" t="n">
        <f aca="false">_xlfn.NORM.DIST(B34,$K$2,$H$2,0)</f>
        <v>3.55873077163116</v>
      </c>
      <c r="F34" s="39" t="n">
        <f aca="false">_xlfn.NORM.DIST(C34,$L$2,$I$2,0)</f>
        <v>7.17235336095134</v>
      </c>
    </row>
    <row r="35" customFormat="false" ht="13.8" hidden="false" customHeight="false" outlineLevel="0" collapsed="false">
      <c r="A35" s="2" t="n">
        <v>2.87501150457273</v>
      </c>
      <c r="B35" s="2" t="n">
        <v>3.01330703769305</v>
      </c>
      <c r="C35" s="2" t="n">
        <v>3.05048576597882</v>
      </c>
      <c r="D35" s="2" t="n">
        <f aca="false">_xlfn.NORM.DIST(A35,$J$2,$G$2,0)</f>
        <v>9.33499329004636</v>
      </c>
      <c r="E35" s="2" t="n">
        <f aca="false">_xlfn.NORM.DIST(B35,$K$2,$H$2,0)</f>
        <v>7.22073500900139</v>
      </c>
      <c r="F35" s="39" t="n">
        <f aca="false">_xlfn.NORM.DIST(C35,$L$2,$I$2,0)</f>
        <v>7.3338947199782</v>
      </c>
    </row>
    <row r="36" customFormat="false" ht="13.8" hidden="false" customHeight="false" outlineLevel="0" collapsed="false">
      <c r="A36" s="2" t="n">
        <v>2.79858434148123</v>
      </c>
      <c r="B36" s="2" t="n">
        <v>2.97025454904144</v>
      </c>
      <c r="C36" s="2" t="n">
        <v>2.98524672081377</v>
      </c>
      <c r="D36" s="2" t="n">
        <f aca="false">_xlfn.NORM.DIST(A36,$J$2,$G$2,0)</f>
        <v>1.86294659828445</v>
      </c>
      <c r="E36" s="2" t="n">
        <f aca="false">_xlfn.NORM.DIST(B36,$K$2,$H$2,0)</f>
        <v>5.78260330940236</v>
      </c>
      <c r="F36" s="39" t="n">
        <f aca="false">_xlfn.NORM.DIST(C36,$L$2,$I$2,0)</f>
        <v>4.89028942396193</v>
      </c>
    </row>
    <row r="37" customFormat="false" ht="13.8" hidden="false" customHeight="false" outlineLevel="0" collapsed="false">
      <c r="A37" s="2" t="n">
        <v>2.85707478069683</v>
      </c>
      <c r="B37" s="2" t="n">
        <v>3.07966163936156</v>
      </c>
      <c r="C37" s="2" t="n">
        <v>3.11157804746562</v>
      </c>
      <c r="D37" s="2" t="n">
        <f aca="false">_xlfn.NORM.DIST(A37,$J$2,$G$2,0)</f>
        <v>8.52300142043323</v>
      </c>
      <c r="E37" s="2" t="n">
        <f aca="false">_xlfn.NORM.DIST(B37,$K$2,$H$2,0)</f>
        <v>3.05275011147936</v>
      </c>
      <c r="F37" s="39" t="n">
        <f aca="false">_xlfn.NORM.DIST(C37,$L$2,$I$2,0)</f>
        <v>2.55982435079518</v>
      </c>
    </row>
    <row r="38" customFormat="false" ht="13.8" hidden="false" customHeight="false" outlineLevel="0" collapsed="false">
      <c r="A38" s="2" t="n">
        <v>2.84358414090275</v>
      </c>
      <c r="B38" s="2" t="n">
        <v>3.01446735859851</v>
      </c>
      <c r="C38" s="2" t="n">
        <v>2.99850236837773</v>
      </c>
      <c r="D38" s="2" t="n">
        <f aca="false">_xlfn.NORM.DIST(A38,$J$2,$G$2,0)</f>
        <v>7.08690672261206</v>
      </c>
      <c r="E38" s="2" t="n">
        <f aca="false">_xlfn.NORM.DIST(B38,$K$2,$H$2,0)</f>
        <v>7.20258495717969</v>
      </c>
      <c r="F38" s="39" t="n">
        <f aca="false">_xlfn.NORM.DIST(C38,$L$2,$I$2,0)</f>
        <v>6.034255112248</v>
      </c>
    </row>
    <row r="39" customFormat="false" ht="13.8" hidden="false" customHeight="false" outlineLevel="0" collapsed="false">
      <c r="A39" s="2" t="n">
        <v>2.85901986053074</v>
      </c>
      <c r="B39" s="2" t="n">
        <v>2.95463502504626</v>
      </c>
      <c r="C39" s="2" t="n">
        <v>3.03025322103732</v>
      </c>
      <c r="D39" s="2" t="n">
        <f aca="false">_xlfn.NORM.DIST(A39,$J$2,$G$2,0)</f>
        <v>8.68113906227418</v>
      </c>
      <c r="E39" s="2" t="n">
        <f aca="false">_xlfn.NORM.DIST(B39,$K$2,$H$2,0)</f>
        <v>4.58313897306382</v>
      </c>
      <c r="F39" s="39" t="n">
        <f aca="false">_xlfn.NORM.DIST(C39,$L$2,$I$2,0)</f>
        <v>7.65828343452545</v>
      </c>
    </row>
    <row r="40" customFormat="false" ht="13.8" hidden="false" customHeight="false" outlineLevel="0" collapsed="false">
      <c r="A40" s="2" t="n">
        <v>2.9198306982388</v>
      </c>
      <c r="B40" s="2" t="n">
        <v>3.02750805154814</v>
      </c>
      <c r="C40" s="2" t="n">
        <v>2.97197625584999</v>
      </c>
      <c r="D40" s="2" t="n">
        <f aca="false">_xlfn.NORM.DIST(A40,$J$2,$G$2,0)</f>
        <v>5.42550702121753</v>
      </c>
      <c r="E40" s="2" t="n">
        <f aca="false">_xlfn.NORM.DIST(B40,$K$2,$H$2,0)</f>
        <v>6.79006482288836</v>
      </c>
      <c r="F40" s="39" t="n">
        <f aca="false">_xlfn.NORM.DIST(C40,$L$2,$I$2,0)</f>
        <v>3.71173269353689</v>
      </c>
    </row>
    <row r="41" customFormat="false" ht="13.8" hidden="false" customHeight="false" outlineLevel="0" collapsed="false">
      <c r="A41" s="2" t="n">
        <v>2.91997130772877</v>
      </c>
      <c r="B41" s="2" t="n">
        <v>2.97978693860215</v>
      </c>
      <c r="C41" s="2" t="n">
        <v>3.00758382097616</v>
      </c>
      <c r="D41" s="2" t="n">
        <f aca="false">_xlfn.NORM.DIST(A41,$J$2,$G$2,0)</f>
        <v>5.40691196751307</v>
      </c>
      <c r="E41" s="2" t="n">
        <f aca="false">_xlfn.NORM.DIST(B41,$K$2,$H$2,0)</f>
        <v>6.40442641241822</v>
      </c>
      <c r="F41" s="39" t="n">
        <f aca="false">_xlfn.NORM.DIST(C41,$L$2,$I$2,0)</f>
        <v>6.71149292798619</v>
      </c>
    </row>
    <row r="42" customFormat="false" ht="13.8" hidden="false" customHeight="false" outlineLevel="0" collapsed="false">
      <c r="A42" s="2" t="n">
        <v>2.87982558452091</v>
      </c>
      <c r="B42" s="2" t="n">
        <v>2.95447951426127</v>
      </c>
      <c r="C42" s="2" t="n">
        <v>3.02744646344036</v>
      </c>
      <c r="D42" s="2" t="n">
        <f aca="false">_xlfn.NORM.DIST(A42,$J$2,$G$2,0)</f>
        <v>9.2832233344433</v>
      </c>
      <c r="E42" s="2" t="n">
        <f aca="false">_xlfn.NORM.DIST(B42,$K$2,$H$2,0)</f>
        <v>4.57068471247705</v>
      </c>
      <c r="F42" s="39" t="n">
        <f aca="false">_xlfn.NORM.DIST(C42,$L$2,$I$2,0)</f>
        <v>7.61251188955694</v>
      </c>
    </row>
    <row r="43" customFormat="false" ht="13.8" hidden="false" customHeight="false" outlineLevel="0" collapsed="false">
      <c r="A43" s="2" t="n">
        <v>2.85575867925948</v>
      </c>
      <c r="B43" s="2" t="n">
        <v>2.95711483345281</v>
      </c>
      <c r="C43" s="2" t="n">
        <v>3.06254066784195</v>
      </c>
      <c r="D43" s="2" t="n">
        <f aca="false">_xlfn.NORM.DIST(A43,$J$2,$G$2,0)</f>
        <v>8.40775231947341</v>
      </c>
      <c r="E43" s="2" t="n">
        <f aca="false">_xlfn.NORM.DIST(B43,$K$2,$H$2,0)</f>
        <v>4.78120379108113</v>
      </c>
      <c r="F43" s="39" t="n">
        <f aca="false">_xlfn.NORM.DIST(C43,$L$2,$I$2,0)</f>
        <v>6.64921114926609</v>
      </c>
    </row>
    <row r="44" customFormat="false" ht="13.8" hidden="false" customHeight="false" outlineLevel="0" collapsed="false">
      <c r="A44" s="2" t="n">
        <v>2.92818512350751</v>
      </c>
      <c r="B44" s="2" t="n">
        <v>2.99194275618978</v>
      </c>
      <c r="C44" s="2" t="n">
        <v>3.03877291274805</v>
      </c>
      <c r="D44" s="2" t="n">
        <f aca="false">_xlfn.NORM.DIST(A44,$J$2,$G$2,0)</f>
        <v>4.34200554825662</v>
      </c>
      <c r="E44" s="2" t="n">
        <f aca="false">_xlfn.NORM.DIST(B44,$K$2,$H$2,0)</f>
        <v>6.98341360612468</v>
      </c>
      <c r="F44" s="39" t="n">
        <f aca="false">_xlfn.NORM.DIST(C44,$L$2,$I$2,0)</f>
        <v>7.66051230598155</v>
      </c>
    </row>
    <row r="45" customFormat="false" ht="13.8" hidden="false" customHeight="false" outlineLevel="0" collapsed="false">
      <c r="A45" s="2" t="n">
        <v>2.85884613888117</v>
      </c>
      <c r="B45" s="2" t="n">
        <v>3.0562467559842</v>
      </c>
      <c r="C45" s="2" t="n">
        <v>3.03174213845913</v>
      </c>
      <c r="D45" s="2" t="n">
        <f aca="false">_xlfn.NORM.DIST(A45,$J$2,$G$2,0)</f>
        <v>8.66762692490184</v>
      </c>
      <c r="E45" s="2" t="n">
        <f aca="false">_xlfn.NORM.DIST(B45,$K$2,$H$2,0)</f>
        <v>4.88651509615476</v>
      </c>
      <c r="F45" s="39" t="n">
        <f aca="false">_xlfn.NORM.DIST(C45,$L$2,$I$2,0)</f>
        <v>7.67356357948686</v>
      </c>
    </row>
    <row r="46" customFormat="false" ht="13.8" hidden="false" customHeight="false" outlineLevel="0" collapsed="false">
      <c r="A46" s="2" t="n">
        <v>2.8163648077983</v>
      </c>
      <c r="B46" s="2" t="n">
        <v>2.98682954375515</v>
      </c>
      <c r="C46" s="2" t="n">
        <v>3.03274047936478</v>
      </c>
      <c r="D46" s="2" t="n">
        <f aca="false">_xlfn.NORM.DIST(A46,$J$2,$G$2,0)</f>
        <v>3.60593306080363</v>
      </c>
      <c r="E46" s="2" t="n">
        <f aca="false">_xlfn.NORM.DIST(B46,$K$2,$H$2,0)</f>
        <v>6.77405988772417</v>
      </c>
      <c r="F46" s="39" t="n">
        <f aca="false">_xlfn.NORM.DIST(C46,$L$2,$I$2,0)</f>
        <v>7.68028670761849</v>
      </c>
    </row>
    <row r="47" customFormat="false" ht="13.8" hidden="false" customHeight="false" outlineLevel="0" collapsed="false">
      <c r="A47" s="2" t="n">
        <v>2.81696954194897</v>
      </c>
      <c r="B47" s="2" t="n">
        <v>3.09055087851859</v>
      </c>
      <c r="C47" s="2" t="n">
        <v>3.02186538181076</v>
      </c>
      <c r="D47" s="2" t="n">
        <f aca="false">_xlfn.NORM.DIST(A47,$J$2,$G$2,0)</f>
        <v>3.67663648443991</v>
      </c>
      <c r="E47" s="2" t="n">
        <f aca="false">_xlfn.NORM.DIST(B47,$K$2,$H$2,0)</f>
        <v>2.30562374412173</v>
      </c>
      <c r="F47" s="39" t="n">
        <f aca="false">_xlfn.NORM.DIST(C47,$L$2,$I$2,0)</f>
        <v>7.45725104396136</v>
      </c>
    </row>
    <row r="48" customFormat="false" ht="13.8" hidden="false" customHeight="false" outlineLevel="0" collapsed="false">
      <c r="A48" s="2" t="n">
        <v>2.8944728102806</v>
      </c>
      <c r="B48" s="2" t="n">
        <v>3.02510671382544</v>
      </c>
      <c r="C48" s="2" t="n">
        <v>2.94420257545405</v>
      </c>
      <c r="D48" s="2" t="n">
        <f aca="false">_xlfn.NORM.DIST(A48,$J$2,$G$2,0)</f>
        <v>8.44223194620995</v>
      </c>
      <c r="E48" s="2" t="n">
        <f aca="false">_xlfn.NORM.DIST(B48,$K$2,$H$2,0)</f>
        <v>6.89333889472523</v>
      </c>
      <c r="F48" s="39" t="n">
        <f aca="false">_xlfn.NORM.DIST(C48,$L$2,$I$2,0)</f>
        <v>1.68684243469293</v>
      </c>
    </row>
    <row r="49" customFormat="false" ht="13.8" hidden="false" customHeight="false" outlineLevel="0" collapsed="false">
      <c r="A49" s="2" t="n">
        <v>2.9201292297293</v>
      </c>
      <c r="B49" s="2" t="n">
        <v>3.01381869033449</v>
      </c>
      <c r="C49" s="2" t="n">
        <v>3.06812434422144</v>
      </c>
      <c r="D49" s="2" t="n">
        <f aca="false">_xlfn.NORM.DIST(A49,$J$2,$G$2,0)</f>
        <v>5.38603385749984</v>
      </c>
      <c r="E49" s="2" t="n">
        <f aca="false">_xlfn.NORM.DIST(B49,$K$2,$H$2,0)</f>
        <v>7.21312274230606</v>
      </c>
      <c r="F49" s="39" t="n">
        <f aca="false">_xlfn.NORM.DIST(C49,$L$2,$I$2,0)</f>
        <v>6.23904609012815</v>
      </c>
    </row>
    <row r="50" customFormat="false" ht="13.8" hidden="false" customHeight="false" outlineLevel="0" collapsed="false">
      <c r="A50" s="2" t="n">
        <v>2.87315092103957</v>
      </c>
      <c r="B50" s="2" t="n">
        <v>3.05852601992333</v>
      </c>
      <c r="C50" s="2" t="n">
        <v>3.00395695974246</v>
      </c>
      <c r="D50" s="2" t="n">
        <f aca="false">_xlfn.NORM.DIST(A50,$J$2,$G$2,0)</f>
        <v>9.32332586435406</v>
      </c>
      <c r="E50" s="2" t="n">
        <f aca="false">_xlfn.NORM.DIST(B50,$K$2,$H$2,0)</f>
        <v>4.70520948505378</v>
      </c>
      <c r="F50" s="39" t="n">
        <f aca="false">_xlfn.NORM.DIST(C50,$L$2,$I$2,0)</f>
        <v>6.45601073033094</v>
      </c>
    </row>
    <row r="51" customFormat="false" ht="13.8" hidden="false" customHeight="false" outlineLevel="0" collapsed="false">
      <c r="A51" s="2" t="n">
        <v>2.94683187483897</v>
      </c>
      <c r="B51" s="2" t="n">
        <v>2.98916618624297</v>
      </c>
      <c r="C51" s="2" t="n">
        <v>2.95178235144599</v>
      </c>
      <c r="D51" s="2" t="n">
        <f aca="false">_xlfn.NORM.DIST(A51,$J$2,$G$2,0)</f>
        <v>2.30082603760893</v>
      </c>
      <c r="E51" s="2" t="n">
        <f aca="false">_xlfn.NORM.DIST(B51,$K$2,$H$2,0)</f>
        <v>6.87633055917883</v>
      </c>
      <c r="F51" s="39" t="n">
        <f aca="false">_xlfn.NORM.DIST(C51,$L$2,$I$2,0)</f>
        <v>2.15219771169096</v>
      </c>
    </row>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87</TotalTime>
  <Application>LibreOffice/7.0.2.2$Linux_X86_64 LibreOffice_project/00$Build-2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2017-11-01T23:28:02Z</dcterms:created>
  <dc:creator>Cyril Mulcahy</dc:creator>
  <dc:description/>
  <dc:language>en-US</dc:language>
  <cp:lastModifiedBy/>
  <dcterms:modified xsi:type="dcterms:W3CDTF">2020-12-07T14:35:19Z</dcterms:modified>
  <cp:revision>17</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